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55" documentId="13_ncr:1_{F6CB121F-512D-4AA6-A0C1-0FB36C537598}" xr6:coauthVersionLast="47" xr6:coauthVersionMax="47" xr10:uidLastSave="{96D73243-3DAB-4657-B723-8FCA62B9F294}"/>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<sst xmlns="http://schemas.openxmlformats.org/spreadsheetml/2006/main" count="178592" uniqueCount="39080">
  <si>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</si>
  <si>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</si>
  <si>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</si>
  <si>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</si>
  <si>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</si>
  <si>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</si>
  <si>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</si>
  <si>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</si>
  <si>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</si>
  <si>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</si>
  <si>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</si>
  <si>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</si>
  <si>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</si>
  <si>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</si>
  <si>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</si>
  <si>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</si>
  <si>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</si>
  <si>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</si>
  <si>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</si>
  <si>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</si>
  <si>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</si>
  <si>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</si>
  <si>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</si>
  <si>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</si>
  <si>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</si>
  <si>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</si>
  <si>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</si>
  <si>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</si>
  <si>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</si>
  <si>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</si>
  <si>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</si>
  <si>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</si>
  <si>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</si>
  <si>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</si>
  <si>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</si>
  <si>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</si>
  <si>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</si>
  <si>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</si>
  <si>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</si>
  <si>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</si>
  <si>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</si>
  <si>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</si>
  <si>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</si>
  <si>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</si>
  <si>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</si>
  <si>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</si>
  <si>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</si>
  <si>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</si>
  <si>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</si>
  <si>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</si>
  <si>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</si>
  <si>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</si>
  <si>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</si>
  <si>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</si>
  <si>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</si>
  <si>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</si>
  <si>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</si>
  <si>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</si>
  <si>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</si>
  <si>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</si>
  <si>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</si>
  <si>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</si>
  <si>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</si>
  <si>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</si>
  <si>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</si>
  <si>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</si>
  <si>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</si>
  <si>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</si>
  <si>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</si>
  <si>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</si>
  <si>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</si>
  <si>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</si>
  <si>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</si>
  <si>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</si>
  <si>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</si>
  <si>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</si>
  <si>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</si>
  <si>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</si>
  <si>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</si>
  <si>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</si>
  <si>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</si>
  <si>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</si>
  <si>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</si>
  <si>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</si>
  <si>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</si>
  <si>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</si>
  <si>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</si>
  <si>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</si>
  <si>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</si>
  <si>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</si>
  <si>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</si>
  <si>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</si>
  <si>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</si>
  <si>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</si>
  <si>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</si>
  <si>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</si>
  <si>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</si>
  <si>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</si>
  <si>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</si>
  <si>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</si>
  <si>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</si>
  <si>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</si>
  <si>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</si>
  <si>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</si>
  <si>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</si>
  <si>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</si>
  <si>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</si>
  <si>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</si>
  <si>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</si>
  <si>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</si>
  <si>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</si>
  <si>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</si>
  <si>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</si>
  <si>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</si>
  <si>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</si>
  <si>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</si>
  <si>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</si>
  <si>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</si>
  <si>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</si>
  <si>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</si>
  <si>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</si>
  <si>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</si>
  <si>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</si>
  <si>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</si>
  <si>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</si>
  <si>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</si>
  <si>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</si>
  <si>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</si>
  <si>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</si>
  <si>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</si>
  <si>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</si>
  <si>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</si>
  <si>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</si>
  <si>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</si>
  <si>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</si>
  <si>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</si>
  <si>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</si>
  <si>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</si>
  <si>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</si>
  <si>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</si>
  <si>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</si>
  <si>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</si>
  <si>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</si>
  <si>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</si>
  <si>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</si>
  <si>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</si>
  <si>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</si>
  <si>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</si>
  <si>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</si>
  <si>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</si>
  <si>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</si>
  <si>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</si>
  <si>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</si>
  <si>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</si>
  <si>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</si>
  <si>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</si>
  <si>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</si>
  <si>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</si>
  <si>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</si>
  <si>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</si>
  <si>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</si>
  <si>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</si>
  <si>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</si>
  <si>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</si>
  <si>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</si>
  <si>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</si>
  <si>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</si>
  <si>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</si>
  <si>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</si>
  <si>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</si>
  <si>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</si>
  <si>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</si>
  <si>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</si>
  <si>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</si>
  <si>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</si>
  <si>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</si>
  <si>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</si>
  <si>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</si>
  <si>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</si>
  <si>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</si>
  <si>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</si>
  <si>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</si>
  <si>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</si>
  <si>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</si>
  <si>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</si>
  <si>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</si>
  <si>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</si>
  <si>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</si>
  <si>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</si>
  <si>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</si>
  <si>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</si>
  <si>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</si>
  <si>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</si>
  <si>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</si>
  <si>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</si>
  <si>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</si>
  <si>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</si>
  <si>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</si>
  <si>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</si>
  <si>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</si>
  <si>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</si>
  <si>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</si>
  <si>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</si>
  <si>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</si>
  <si>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</si>
  <si>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</si>
  <si>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</si>
  <si>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</si>
  <si>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</si>
  <si>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</si>
  <si>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</si>
  <si>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</si>
  <si>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</si>
  <si>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</si>
  <si>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</si>
  <si>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</si>
  <si>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</si>
  <si>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</si>
  <si>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</si>
  <si>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</si>
  <si>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</si>
  <si>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</si>
  <si>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</si>
  <si>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</si>
  <si>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</si>
  <si>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</si>
  <si>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</si>
  <si>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</si>
  <si>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</si>
  <si>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</si>
  <si>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</si>
  <si>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</si>
  <si>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</si>
  <si>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</si>
  <si>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</si>
  <si>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</si>
  <si>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</si>
  <si>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</si>
  <si>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</si>
  <si>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</si>
  <si>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</si>
  <si>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</si>
  <si>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</si>
  <si>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</si>
  <si>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</si>
  <si>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</si>
  <si>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</si>
  <si>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</si>
  <si>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</si>
  <si>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</si>
  <si>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</si>
  <si>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</si>
  <si>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</si>
  <si>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</si>
  <si>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</si>
  <si>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</si>
  <si>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</si>
  <si>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</si>
  <si>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</si>
  <si>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</si>
  <si>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</si>
  <si>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</si>
  <si>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</si>
  <si>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</si>
  <si>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</si>
  <si>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</si>
  <si>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</si>
  <si>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</si>
  <si>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</si>
  <si>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</si>
  <si>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</si>
  <si>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</si>
  <si>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</si>
  <si>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</si>
  <si>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</si>
  <si>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</si>
  <si>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</si>
  <si>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</si>
  <si>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</si>
  <si>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</si>
  <si>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</si>
  <si>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</si>
  <si>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</si>
  <si>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</si>
  <si>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</si>
  <si>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</si>
  <si>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</si>
  <si>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</si>
  <si>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</si>
  <si>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</si>
  <si>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</si>
  <si>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</si>
  <si>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</si>
  <si>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</si>
  <si>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</si>
  <si>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</si>
  <si>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</si>
  <si>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</si>
  <si>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</si>
  <si>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</si>
  <si>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</si>
  <si>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</si>
  <si>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</si>
  <si>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</si>
  <si>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</si>
  <si>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</si>
  <si>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</si>
  <si>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</si>
  <si>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</si>
  <si>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</si>
  <si>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</si>
  <si>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</si>
  <si>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</si>
  <si>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</si>
  <si>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</si>
  <si>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</si>
  <si>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</si>
  <si>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</si>
  <si>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</si>
  <si>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</si>
  <si>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</si>
  <si>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</si>
  <si>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</si>
  <si>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</si>
  <si>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</si>
  <si>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</si>
  <si>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</si>
  <si>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</si>
  <si>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</si>
  <si>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</si>
  <si>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</si>
  <si>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</si>
  <si>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</si>
  <si>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</si>
  <si>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</si>
  <si>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</si>
  <si>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</si>
  <si>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</si>
  <si>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</si>
  <si>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</si>
  <si>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</si>
  <si>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</si>
  <si>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</si>
  <si>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</si>
  <si>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</si>
  <si>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</si>
  <si>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</si>
  <si>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</si>
  <si>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</si>
  <si>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</si>
  <si>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</si>
  <si>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</si>
  <si>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</si>
  <si>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</si>
  <si>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</si>
  <si>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</si>
  <si>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</si>
  <si>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</si>
  <si>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</si>
  <si>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</si>
  <si>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</si>
  <si>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</si>
  <si>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</si>
  <si>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</si>
  <si>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</si>
  <si>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</si>
  <si>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</si>
  <si>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</si>
  <si>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</si>
  <si>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</si>
  <si>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</si>
  <si>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</si>
  <si>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</si>
  <si>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</si>
  <si>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</si>
  <si>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</si>
  <si>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</si>
  <si>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</si>
  <si>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</si>
  <si>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</si>
  <si>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</si>
  <si>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</si>
  <si>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</si>
  <si>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</si>
  <si>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</si>
  <si>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</si>
  <si>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</si>
  <si>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</si>
  <si>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</si>
  <si>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</si>
  <si>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</si>
  <si>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</si>
  <si>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</si>
  <si>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</si>
  <si>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</si>
  <si>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</si>
  <si>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</si>
  <si>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</si>
  <si>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</si>
  <si>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</si>
  <si>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</si>
  <si>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</si>
  <si>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</si>
  <si>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</si>
  <si>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</si>
  <si>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</si>
  <si>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</si>
  <si>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</si>
  <si>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</si>
  <si>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</si>
  <si>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</si>
  <si>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</si>
  <si>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</si>
  <si>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</si>
  <si>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</si>
  <si>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</si>
  <si>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</si>
  <si>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</si>
  <si>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</si>
  <si>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</si>
  <si>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</si>
  <si>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</si>
  <si>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</si>
  <si>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</si>
  <si>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</si>
  <si>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</si>
  <si>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</si>
  <si>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</si>
  <si>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</si>
  <si>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</si>
  <si>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</si>
  <si>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</si>
  <si>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</si>
  <si>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</si>
  <si>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</si>
  <si>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</si>
  <si>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</si>
  <si>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</si>
  <si>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</si>
  <si>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</si>
  <si>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</si>
  <si>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</si>
  <si>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</si>
  <si>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</si>
  <si>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</si>
  <si>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</si>
  <si>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</si>
  <si>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</si>
  <si>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</si>
  <si>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</si>
  <si>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</si>
  <si>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</si>
  <si>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</si>
  <si>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</si>
  <si>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</si>
  <si>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</si>
  <si>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</si>
  <si>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</si>
  <si>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</si>
  <si>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</si>
  <si>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</si>
  <si>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</si>
  <si>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</si>
  <si>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</si>
  <si>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</si>
  <si>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</si>
  <si>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</si>
  <si>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</si>
  <si>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</si>
  <si>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</si>
  <si>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</si>
  <si>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</si>
  <si>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</si>
  <si>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</si>
  <si>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</si>
  <si>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</si>
  <si>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</si>
  <si>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</si>
  <si>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</si>
  <si>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</si>
  <si>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</si>
  <si>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</si>
  <si>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</si>
  <si>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</si>
  <si>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</si>
  <si>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</si>
  <si>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</si>
  <si>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</si>
  <si>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</si>
  <si>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</si>
  <si>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</si>
  <si>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</si>
  <si>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</si>
  <si>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</si>
  <si>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</si>
  <si>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</si>
  <si>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</si>
  <si>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</si>
  <si>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</si>
  <si>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</si>
  <si>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</si>
  <si>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</si>
  <si>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</si>
  <si>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</si>
  <si>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</si>
  <si>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</si>
  <si>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</si>
  <si>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</si>
  <si>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</si>
  <si>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</si>
  <si>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</si>
  <si>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</si>
  <si>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</si>
  <si>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</si>
  <si>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</si>
  <si>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</si>
  <si>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</si>
  <si>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</si>
  <si>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</si>
  <si>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</si>
  <si>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</si>
  <si>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</si>
  <si>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</si>
  <si>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</si>
  <si>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</si>
  <si>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</si>
  <si>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</si>
  <si>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</si>
  <si>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</si>
  <si>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</si>
  <si>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</si>
  <si>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</si>
  <si>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</si>
  <si>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</si>
  <si>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</si>
  <si>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</si>
  <si>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</si>
  <si>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</si>
  <si>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</si>
  <si>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</si>
  <si>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</si>
  <si>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</si>
  <si>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</si>
  <si>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</si>
  <si>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</si>
  <si>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</si>
  <si>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</si>
  <si>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</si>
  <si>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</si>
  <si>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</si>
  <si>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</si>
  <si>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</si>
  <si>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</si>
  <si>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</si>
  <si>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</si>
  <si>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</si>
  <si>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</si>
  <si>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</si>
  <si>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</si>
  <si>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</si>
  <si>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</si>
  <si>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</si>
  <si>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</si>
  <si>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</si>
  <si>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</si>
  <si>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</si>
  <si>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</si>
  <si>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</si>
  <si>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</si>
  <si>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</si>
  <si>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</si>
  <si>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</si>
  <si>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</si>
  <si>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</si>
  <si>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</si>
  <si>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</si>
  <si>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</si>
  <si>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</si>
  <si>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</si>
  <si>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</si>
  <si>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</si>
  <si>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</si>
  <si>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</si>
  <si>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</si>
  <si>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</si>
  <si>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</si>
  <si>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</si>
  <si>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</si>
  <si>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</si>
  <si>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</si>
  <si>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</si>
  <si>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</si>
  <si>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</si>
  <si>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</si>
  <si>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</si>
  <si>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</si>
  <si>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</si>
  <si>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</si>
  <si>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</si>
  <si>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</si>
  <si>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</si>
  <si>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</si>
  <si>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</si>
  <si>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</si>
  <si>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</si>
  <si>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</si>
  <si>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</si>
  <si>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</si>
  <si>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</si>
  <si>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</si>
  <si>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</si>
  <si>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</si>
  <si>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</si>
  <si>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</si>
  <si>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</si>
  <si>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</si>
  <si>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</si>
  <si>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</si>
  <si>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</si>
  <si>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</si>
  <si>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</si>
  <si>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</si>
  <si>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</si>
  <si>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</si>
  <si>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</si>
  <si>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</si>
  <si>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</si>
  <si>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</si>
  <si>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</si>
  <si>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</si>
  <si>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</si>
  <si>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</si>
  <si>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</si>
  <si>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</si>
  <si>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</si>
  <si>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</si>
  <si>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</si>
  <si>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</si>
  <si>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</si>
  <si>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</si>
  <si>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</si>
  <si>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</si>
  <si>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</si>
  <si>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</si>
  <si>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</si>
  <si>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</si>
  <si>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</si>
  <si>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</si>
  <si>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</si>
  <si>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</si>
  <si>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</si>
  <si>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</si>
  <si>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</si>
  <si>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</si>
  <si>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</si>
  <si>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</si>
  <si>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</si>
  <si>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</si>
  <si>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</si>
  <si>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</si>
  <si>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</si>
  <si>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</si>
  <si>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</si>
  <si>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</si>
  <si>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</si>
  <si>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</si>
  <si>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</si>
  <si>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</si>
  <si>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</si>
  <si>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</si>
  <si>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</si>
  <si>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</si>
  <si>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</si>
  <si>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</si>
  <si>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</si>
  <si>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</si>
  <si>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</si>
  <si>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</si>
  <si>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</si>
  <si>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</si>
  <si>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</si>
  <si>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</si>
  <si>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</si>
  <si>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</si>
  <si>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</si>
  <si>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</si>
  <si>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</si>
  <si>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</si>
  <si>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</si>
  <si>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</si>
  <si>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</si>
  <si>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</si>
  <si>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</si>
  <si>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</si>
  <si>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</si>
  <si>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</si>
  <si>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</si>
  <si>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</si>
  <si>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</si>
  <si>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</si>
  <si>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</si>
  <si>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</si>
  <si>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</si>
  <si>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</si>
  <si>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</si>
  <si>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</si>
  <si>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</si>
  <si>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</si>
  <si>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</si>
  <si>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</si>
  <si>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</si>
  <si>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</si>
  <si>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</si>
  <si>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</si>
  <si>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</si>
  <si>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</si>
  <si>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</si>
  <si>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</si>
  <si>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</si>
  <si>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</si>
  <si>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</si>
  <si>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</si>
  <si>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</si>
  <si>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</si>
  <si>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</si>
  <si>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</si>
  <si>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</si>
  <si>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</si>
  <si>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</si>
  <si>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</si>
  <si>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</si>
  <si>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</si>
  <si>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</si>
  <si>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</si>
  <si>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</si>
  <si>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</si>
  <si>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</si>
  <si>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</si>
  <si>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</si>
  <si>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</si>
  <si>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</si>
  <si>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</si>
  <si>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</si>
  <si>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</si>
  <si>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</si>
  <si>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</si>
  <si>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</si>
  <si>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</si>
  <si>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</si>
  <si>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</si>
  <si>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</si>
  <si>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</si>
  <si>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</si>
  <si>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</si>
  <si>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</si>
  <si>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</si>
  <si>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</si>
  <si>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</si>
  <si>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</si>
  <si>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</si>
  <si>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</si>
  <si>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</si>
  <si>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</si>
  <si>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</si>
  <si>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</si>
  <si>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</si>
  <si>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</si>
  <si>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</si>
  <si>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</si>
  <si>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</si>
  <si>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</si>
  <si>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</si>
  <si>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</si>
  <si>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</si>
  <si>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</si>
  <si>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</si>
  <si>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</si>
  <si>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</si>
  <si>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</si>
  <si>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</si>
  <si>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</si>
  <si>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</si>
  <si>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</si>
  <si>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</si>
  <si>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</si>
  <si>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</si>
  <si>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</si>
  <si>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</si>
  <si>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</si>
  <si>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</si>
  <si>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</si>
  <si>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</si>
  <si>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</si>
  <si>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</si>
  <si>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</si>
  <si>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</si>
  <si>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</si>
  <si>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</si>
  <si>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</si>
  <si>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</si>
  <si>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</si>
  <si>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</si>
  <si>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</si>
  <si>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</si>
  <si>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</si>
  <si>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</si>
  <si>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</si>
  <si>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</si>
  <si>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</si>
  <si>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</si>
  <si>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</si>
  <si>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</si>
  <si>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</si>
  <si>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</si>
  <si>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</si>
  <si>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</si>
  <si>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</si>
  <si>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</si>
  <si>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</si>
  <si>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</si>
  <si>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</si>
  <si>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</si>
  <si>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</si>
  <si>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</si>
  <si>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</si>
  <si>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</si>
  <si>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</si>
  <si>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</si>
  <si>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</si>
  <si>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</si>
  <si>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</si>
  <si>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</si>
  <si>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</si>
  <si>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</si>
  <si>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</si>
  <si>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</si>
  <si>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</si>
  <si>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</si>
  <si>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</si>
  <si>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</si>
  <si>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</si>
  <si>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</si>
  <si>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</si>
  <si>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</si>
  <si>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</si>
  <si>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</si>
  <si>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</si>
  <si>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</si>
  <si>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</si>
  <si>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</si>
  <si>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</si>
  <si>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</si>
  <si>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</si>
  <si>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</si>
  <si>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</si>
  <si>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</si>
  <si>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</si>
  <si>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</si>
  <si>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</si>
  <si>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</si>
  <si>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</si>
  <si>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</si>
  <si>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</si>
  <si>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</si>
  <si>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</si>
  <si>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</si>
  <si>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</si>
  <si>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</si>
  <si>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</si>
  <si>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</si>
  <si>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</si>
  <si>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</si>
  <si>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</si>
  <si>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</si>
  <si>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</si>
  <si>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</si>
  <si>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</si>
  <si>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</si>
  <si>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</si>
  <si>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</si>
  <si>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</si>
  <si>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</si>
  <si>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</si>
  <si>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</si>
  <si>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</si>
  <si>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</si>
  <si>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</si>
  <si>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</si>
  <si>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</si>
  <si>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</si>
  <si>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</si>
  <si>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</si>
  <si>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</si>
  <si>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</si>
  <si>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</si>
  <si>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</si>
  <si>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</si>
  <si>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</si>
  <si>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</si>
  <si>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</si>
  <si>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</si>
  <si>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</si>
  <si>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</si>
  <si>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</si>
  <si>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</si>
  <si>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</si>
  <si>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</si>
  <si>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</si>
  <si>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</si>
  <si>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</si>
  <si>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</si>
  <si>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</si>
  <si>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</si>
  <si>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</si>
  <si>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</si>
  <si>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</si>
  <si>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</si>
  <si>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</si>
  <si>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</si>
  <si>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</si>
  <si>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</si>
  <si>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</si>
  <si>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</si>
  <si>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</si>
  <si>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</si>
  <si>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</si>
  <si>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</si>
  <si>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</si>
  <si>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</si>
  <si>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</si>
  <si>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</si>
  <si>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</si>
  <si>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</si>
  <si>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</si>
  <si>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</si>
  <si>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</si>
  <si>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</si>
  <si>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</si>
  <si>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</si>
  <si>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</si>
  <si>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</si>
  <si>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</si>
  <si>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</si>
  <si>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</si>
  <si>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</si>
  <si>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</si>
  <si>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</si>
  <si>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</si>
  <si>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</si>
  <si>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</si>
  <si>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</si>
  <si>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</si>
  <si>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</si>
  <si>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</si>
  <si>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</si>
  <si>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</si>
  <si>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</si>
  <si>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</si>
  <si>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</si>
  <si>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</si>
  <si>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</si>
  <si>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</si>
  <si>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</si>
  <si>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</si>
  <si>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</si>
  <si>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</si>
  <si>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</si>
  <si>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</si>
  <si>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</si>
  <si>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</si>
  <si>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</si>
  <si>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</si>
  <si>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</si>
  <si>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</si>
  <si>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</si>
  <si>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</si>
  <si>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</si>
  <si>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</si>
  <si>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</si>
  <si>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</si>
  <si>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</si>
  <si>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</si>
  <si>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</si>
  <si>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</si>
  <si>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</si>
  <si>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</si>
  <si>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</si>
  <si>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</si>
  <si>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</si>
  <si>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</si>
  <si>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</si>
  <si>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</si>
  <si>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</si>
  <si>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</si>
  <si>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</si>
  <si>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</si>
  <si>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</si>
  <si>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</si>
  <si>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</si>
  <si>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</si>
  <si>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</si>
  <si>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</si>
  <si>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</si>
  <si>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</si>
  <si>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</si>
  <si>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</si>
  <si>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</si>
  <si>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</si>
  <si>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</si>
  <si>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</si>
  <si>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</si>
  <si>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</si>
  <si>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</si>
  <si>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</si>
  <si>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</si>
  <si>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</si>
  <si>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</si>
  <si>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</si>
  <si>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</si>
  <si>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</si>
  <si>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</si>
  <si>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</si>
  <si>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</si>
  <si>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</si>
  <si>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</si>
  <si>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</si>
  <si>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</si>
  <si>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</si>
  <si>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</si>
  <si>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</si>
  <si>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</si>
  <si>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</si>
  <si>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</si>
  <si>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</si>
  <si>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</si>
  <si>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</si>
  <si>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</si>
  <si>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</si>
  <si>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</si>
  <si>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</si>
  <si>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</si>
  <si>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</si>
  <si>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</si>
  <si>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</si>
  <si>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</si>
  <si>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</si>
  <si>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</si>
  <si>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</si>
  <si>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</si>
  <si>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</si>
  <si>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</si>
  <si>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</si>
  <si>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</si>
  <si>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</si>
  <si>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</si>
  <si>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</si>
  <si>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</si>
  <si>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</si>
  <si>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</si>
  <si>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</si>
  <si>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</si>
  <si>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</si>
  <si>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</si>
  <si>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</si>
  <si>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</si>
  <si>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</si>
  <si>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</si>
  <si>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</si>
  <si>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</si>
  <si>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</si>
  <si>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</si>
  <si>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</si>
  <si>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</si>
  <si>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</si>
  <si>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</si>
  <si>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</si>
  <si>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</si>
  <si>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</si>
  <si>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</si>
  <si>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</si>
  <si>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</si>
  <si>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</si>
  <si>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</si>
  <si>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</si>
  <si>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</si>
  <si>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</si>
  <si>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</si>
  <si>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</si>
  <si>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</si>
  <si>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</si>
  <si>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</si>
  <si>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</si>
  <si>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</si>
  <si>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</si>
  <si>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</si>
  <si>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</si>
  <si>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</si>
  <si>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</si>
  <si>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</si>
  <si>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</si>
  <si>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</si>
  <si>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</si>
  <si>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</si>
  <si>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</si>
  <si>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</si>
  <si>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</si>
  <si>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</si>
  <si>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</si>
  <si>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</si>
  <si>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</si>
  <si>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</si>
  <si>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</si>
  <si>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</si>
  <si>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</si>
  <si>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</si>
  <si>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</si>
  <si>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</si>
  <si>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</si>
  <si>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</si>
  <si>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</si>
  <si>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</si>
  <si>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</si>
  <si>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</si>
  <si>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</si>
  <si>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</si>
  <si>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</si>
  <si>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</si>
  <si>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</si>
  <si>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</si>
  <si>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</si>
  <si>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</si>
  <si>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</si>
  <si>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</si>
  <si>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</si>
  <si>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</si>
  <si>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</si>
  <si>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</si>
  <si>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</si>
  <si>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</si>
  <si>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</si>
  <si>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</si>
  <si>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</si>
  <si>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</si>
  <si>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</si>
  <si>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</si>
  <si>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</si>
  <si>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</si>
  <si>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</si>
  <si>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</si>
  <si>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</si>
  <si>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</si>
  <si>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</si>
  <si>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</si>
  <si>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</si>
  <si>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</si>
  <si>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</si>
  <si>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</si>
  <si>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</si>
  <si>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</si>
  <si>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</si>
  <si>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</si>
  <si>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</si>
  <si>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</si>
  <si>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</si>
  <si>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</si>
  <si>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</si>
  <si>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</si>
  <si>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</si>
  <si>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</si>
  <si>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</si>
  <si>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</si>
  <si>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</si>
  <si>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</si>
  <si>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</si>
  <si>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</si>
  <si>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</si>
  <si>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</si>
  <si>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</si>
  <si>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</si>
  <si>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</si>
  <si>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</si>
  <si>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</si>
  <si>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</si>
  <si>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</si>
  <si>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</si>
  <si>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</si>
  <si>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</si>
  <si>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</si>
  <si>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</si>
  <si>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</si>
  <si>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</si>
  <si>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</si>
  <si>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</si>
  <si>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</si>
  <si>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</si>
  <si>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</si>
  <si>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</si>
  <si>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</si>
  <si>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</si>
  <si>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</si>
  <si>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</si>
  <si>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</si>
  <si>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</si>
  <si>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</si>
  <si>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</si>
  <si>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</si>
  <si>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</si>
  <si>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</si>
  <si>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</si>
  <si>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</si>
  <si>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</si>
  <si>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</si>
  <si>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</si>
  <si>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</si>
  <si>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</si>
  <si>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</si>
  <si>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</si>
  <si>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</si>
  <si>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</si>
  <si>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</si>
  <si>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</si>
  <si>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</si>
  <si>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</si>
  <si>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</si>
  <si>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</si>
  <si>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</si>
  <si>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</si>
  <si>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</si>
  <si>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</si>
  <si>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</si>
  <si>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</si>
  <si>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</si>
  <si>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</si>
  <si>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</si>
  <si>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</si>
  <si>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</si>
  <si>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</si>
  <si>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</si>
  <si>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</si>
  <si>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</si>
  <si>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</si>
  <si>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</si>
  <si>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</si>
  <si>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</si>
  <si>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</si>
  <si>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</si>
  <si>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</si>
  <si>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</si>
  <si>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</si>
  <si>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</si>
  <si>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</si>
  <si>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</si>
  <si>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</si>
  <si>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</si>
  <si>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</si>
  <si>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</si>
  <si>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</si>
  <si>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</si>
  <si>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</si>
  <si>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</si>
  <si>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</si>
  <si>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</si>
  <si>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</si>
  <si>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</si>
  <si>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</si>
  <si>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</si>
  <si>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</si>
  <si>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</si>
  <si>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</si>
  <si>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</si>
  <si>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</si>
  <si>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</si>
  <si>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</si>
  <si>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</si>
  <si>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</si>
  <si>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</si>
  <si>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</si>
  <si>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</si>
  <si>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</si>
  <si>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</si>
  <si>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</si>
  <si>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</si>
  <si>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</si>
  <si>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</si>
  <si>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</si>
  <si>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</si>
  <si>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</si>
  <si>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</si>
  <si>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</si>
  <si>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</si>
  <si>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</si>
  <si>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</si>
  <si>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</si>
  <si>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</si>
  <si>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</si>
  <si>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</si>
  <si>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</si>
  <si>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</si>
  <si>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</si>
  <si>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</si>
  <si>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</si>
  <si>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</si>
  <si>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</si>
  <si>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</si>
  <si>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</si>
  <si>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</si>
  <si>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</si>
  <si>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</si>
  <si>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</si>
  <si>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</si>
  <si>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</si>
  <si>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</si>
  <si>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</si>
  <si>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</si>
  <si>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</si>
  <si>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</si>
  <si>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</si>
  <si>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</si>
  <si>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</si>
  <si>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</si>
  <si>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</si>
  <si>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</si>
  <si>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</si>
  <si>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</si>
  <si>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</si>
  <si>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</si>
  <si>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</si>
  <si>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</si>
  <si>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</si>
  <si>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</si>
  <si>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</si>
  <si>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</si>
  <si>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</si>
  <si>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</si>
  <si>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</si>
  <si>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</si>
  <si>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</si>
  <si>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</si>
  <si>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</si>
  <si>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</si>
  <si>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</si>
  <si>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</si>
  <si>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</si>
  <si>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</si>
  <si>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</si>
  <si>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</si>
  <si>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</si>
  <si>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</si>
  <si>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</si>
  <si>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</si>
  <si>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</si>
  <si>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</si>
  <si>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</si>
  <si>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</si>
  <si>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</si>
  <si>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</si>
  <si>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</si>
  <si>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</si>
  <si>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</si>
  <si>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</si>
  <si>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</si>
  <si>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</si>
  <si>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</si>
  <si>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</si>
  <si>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</si>
  <si>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</si>
  <si>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</si>
  <si>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</si>
  <si>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</si>
  <si>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</si>
  <si>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</si>
  <si>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</si>
  <si>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</si>
  <si>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</si>
  <si>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</si>
  <si>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</si>
  <si>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</si>
  <si>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</si>
  <si>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</si>
  <si>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</si>
  <si>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</si>
  <si>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</si>
  <si>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</si>
  <si>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</si>
  <si>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</si>
  <si>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</si>
  <si>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</si>
  <si>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</si>
  <si>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</si>
  <si>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</si>
  <si>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</si>
  <si>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</si>
  <si>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</si>
  <si>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</si>
  <si>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</si>
  <si>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</si>
  <si>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</si>
  <si>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</si>
  <si>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</si>
  <si>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</si>
  <si>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</si>
  <si>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</si>
  <si>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</si>
  <si>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</si>
  <si>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</si>
  <si>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</si>
  <si>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</si>
  <si>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</si>
  <si>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</si>
  <si>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</si>
  <si>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</si>
  <si>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</si>
  <si>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</si>
  <si>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</si>
  <si>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</si>
  <si>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</si>
  <si>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</si>
  <si>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</si>
  <si>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</si>
  <si>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</si>
  <si>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</si>
  <si>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</si>
  <si>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</si>
  <si>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</si>
  <si>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</si>
  <si>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</si>
  <si>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</si>
  <si>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</si>
  <si>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</si>
  <si>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</si>
  <si>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</si>
  <si>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</si>
  <si>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</si>
  <si>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</si>
  <si>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</si>
  <si>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</si>
  <si>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</si>
  <si>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</si>
  <si>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</si>
  <si>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</si>
  <si>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</si>
  <si>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</si>
  <si>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</si>
  <si>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</si>
  <si>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</si>
  <si>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</si>
  <si>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</si>
  <si>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</si>
  <si>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</si>
  <si>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</si>
  <si>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</si>
  <si>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</si>
  <si>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</si>
  <si>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</si>
  <si>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</si>
  <si>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</si>
  <si>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</si>
  <si>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</si>
  <si>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</si>
  <si>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</si>
  <si>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</si>
  <si>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</si>
  <si>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</si>
  <si>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</si>
  <si>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</si>
  <si>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</si>
  <si>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</si>
  <si>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</si>
  <si>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</si>
  <si>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</si>
  <si>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</si>
  <si>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</si>
  <si>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</si>
  <si>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</si>
  <si>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</si>
  <si>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</si>
  <si>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</si>
  <si>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</si>
  <si>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</si>
  <si>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</si>
  <si>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</si>
  <si>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</si>
  <si>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</si>
  <si>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</si>
  <si>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</si>
  <si>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</si>
  <si>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</si>
  <si>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</si>
  <si>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</si>
  <si>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</si>
  <si>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</si>
  <si>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</si>
  <si>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</si>
  <si>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</si>
  <si>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</si>
  <si>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</si>
  <si>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</si>
  <si>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</si>
  <si>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</si>
  <si>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</si>
  <si>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</si>
  <si>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</si>
  <si>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</si>
  <si>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</si>
  <si>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</si>
  <si>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</si>
  <si>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</si>
  <si>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</si>
  <si>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</si>
  <si>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</si>
  <si>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</si>
  <si>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</si>
  <si>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</si>
  <si>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</si>
  <si>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</si>
  <si>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</si>
  <si>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</si>
  <si>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</si>
  <si>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</si>
  <si>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</si>
  <si>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</si>
  <si>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</si>
  <si>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</si>
  <si>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</si>
  <si>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</si>
  <si>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</si>
  <si>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</si>
  <si>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</si>
  <si>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</si>
  <si>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</si>
  <si>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</si>
  <si>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</si>
  <si>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</si>
  <si>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</si>
  <si>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</si>
  <si>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</si>
  <si>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</si>
  <si>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</si>
  <si>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</si>
  <si>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</si>
  <si>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</si>
  <si>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</si>
  <si>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</si>
  <si>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</si>
  <si>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</si>
  <si>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</si>
  <si>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</si>
  <si>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</si>
  <si>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</si>
  <si>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</si>
  <si>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</si>
  <si>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</si>
  <si>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</si>
  <si>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</si>
  <si>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</si>
  <si>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</si>
  <si>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</si>
  <si>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</si>
  <si>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</si>
  <si>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</si>
  <si>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</si>
  <si>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</si>
  <si>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</si>
  <si>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</si>
  <si>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</si>
  <si>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</si>
  <si>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</si>
  <si>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</si>
  <si>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</si>
  <si>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</si>
  <si>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</si>
  <si>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</si>
  <si>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</si>
  <si>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</si>
  <si>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</si>
  <si>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</si>
  <si>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</si>
  <si>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</si>
  <si>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</si>
  <si>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</si>
  <si>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</si>
  <si>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</si>
  <si>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</si>
  <si>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</si>
  <si>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</si>
  <si>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</si>
  <si>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</si>
  <si>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</si>
  <si>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</si>
  <si>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</si>
  <si>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</si>
  <si>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</si>
  <si>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</si>
  <si>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</si>
  <si>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</si>
  <si>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</si>
  <si>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</si>
  <si>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</si>
  <si>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</si>
  <si>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</si>
  <si>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</si>
  <si>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</si>
  <si>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</si>
  <si>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</si>
  <si>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</si>
  <si>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</si>
  <si>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</si>
  <si>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</si>
  <si>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</si>
  <si>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</si>
  <si>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</si>
  <si>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</si>
  <si>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</si>
  <si>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</si>
  <si>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</si>
  <si>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</si>
  <si>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</si>
  <si>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</si>
  <si>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</si>
  <si>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</si>
  <si>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</si>
  <si>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</si>
  <si>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</si>
  <si>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</si>
  <si>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</si>
  <si>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</si>
  <si>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</si>
  <si>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</si>
  <si>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</si>
  <si>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</si>
  <si>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</si>
  <si>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</si>
  <si>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</si>
  <si>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</si>
  <si>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</si>
  <si>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</si>
  <si>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</si>
  <si>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</si>
  <si>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</si>
  <si>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</si>
  <si>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</si>
  <si>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</si>
  <si>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</si>
  <si>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</si>
  <si>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</si>
  <si>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</si>
  <si>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</si>
  <si>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</si>
  <si>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</si>
  <si>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</si>
  <si>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</si>
  <si>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</si>
  <si>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</si>
  <si>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</si>
  <si>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</si>
  <si>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</si>
  <si>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</si>
  <si>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</si>
  <si>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</si>
  <si>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</si>
  <si>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</si>
  <si>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</si>
  <si>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</si>
  <si>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</si>
  <si>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</si>
  <si>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</si>
  <si>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</si>
  <si>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</si>
  <si>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</si>
  <si>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</si>
  <si>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</si>
  <si>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</si>
  <si>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</si>
  <si>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</si>
  <si>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</si>
  <si>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</si>
  <si>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</si>
  <si>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</si>
  <si>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</si>
  <si>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</si>
  <si>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</si>
  <si>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</si>
  <si>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</si>
  <si>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</si>
  <si>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</si>
  <si>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</si>
  <si>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</si>
  <si>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</si>
  <si>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</si>
  <si>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</si>
  <si>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</si>
  <si>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</si>
  <si>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</si>
  <si>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</si>
  <si>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</si>
  <si>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</si>
  <si>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</si>
  <si>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</si>
  <si>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</si>
  <si>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</si>
  <si>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</si>
  <si>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</si>
  <si>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</si>
  <si>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</si>
  <si>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</si>
  <si>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</si>
  <si>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</si>
  <si>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</si>
  <si>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</si>
  <si>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</si>
  <si>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</si>
  <si>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</si>
  <si>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</si>
  <si>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</si>
  <si>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</si>
  <si>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</si>
  <si>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</si>
  <si>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</si>
  <si>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</si>
  <si>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</si>
  <si>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</si>
  <si>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</si>
  <si>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</si>
  <si>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</si>
  <si>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</si>
  <si>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</si>
  <si>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</si>
  <si>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</si>
  <si>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</si>
  <si>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</si>
  <si>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</si>
  <si>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</si>
  <si>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</si>
  <si>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</si>
  <si>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</si>
  <si>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</si>
  <si>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</si>
  <si>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</si>
  <si>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</si>
  <si>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</si>
  <si>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</si>
  <si>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</si>
  <si>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</si>
  <si>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</si>
  <si>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</si>
  <si>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</si>
  <si>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</si>
  <si>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</si>
  <si>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</si>
  <si>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</si>
  <si>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</si>
  <si>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</si>
  <si>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</si>
  <si>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</si>
  <si>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</si>
  <si>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</si>
  <si>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</si>
  <si>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</si>
  <si>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</si>
  <si>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</si>
  <si>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</si>
  <si>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</si>
  <si>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</si>
  <si>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</si>
  <si>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</si>
  <si>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</si>
  <si>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</si>
  <si>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</si>
  <si>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</si>
  <si>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</si>
  <si>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</si>
  <si>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</si>
  <si>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</si>
  <si>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</si>
  <si>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</si>
  <si>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</si>
  <si>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</si>
  <si>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</si>
  <si>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</si>
  <si>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</si>
  <si>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</si>
  <si>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</si>
  <si>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</si>
  <si>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</si>
  <si>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</si>
  <si>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</si>
  <si>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</si>
  <si>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</si>
  <si>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</si>
  <si>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</si>
  <si>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</si>
  <si>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</si>
  <si>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</si>
  <si>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</si>
  <si>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</si>
  <si>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</si>
  <si>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</si>
  <si>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</si>
  <si>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</si>
  <si>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</si>
  <si>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</si>
  <si>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</si>
  <si>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</si>
  <si>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</si>
  <si>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</si>
  <si>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</si>
  <si>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</si>
  <si>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</si>
  <si>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</si>
  <si>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</si>
  <si>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</si>
  <si>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</si>
  <si>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</si>
  <si>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</si>
  <si>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</si>
  <si>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</si>
  <si>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</si>
  <si>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</si>
  <si>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</si>
  <si>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</si>
  <si>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</si>
  <si>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</si>
  <si>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</si>
  <si>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</si>
  <si>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</si>
  <si>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</si>
  <si>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</si>
  <si>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</si>
  <si>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</si>
  <si>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</si>
  <si>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</si>
  <si>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</si>
  <si>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</si>
  <si>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</si>
  <si>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</si>
  <si>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</si>
  <si>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</si>
  <si>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</si>
  <si>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</si>
  <si>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</si>
  <si>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</si>
  <si>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</si>
  <si>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</si>
  <si>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</si>
  <si>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</si>
  <si>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</si>
  <si>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</si>
  <si>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</si>
  <si>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</si>
  <si>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</si>
  <si>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</si>
  <si>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</si>
  <si>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</si>
  <si>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</si>
  <si>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</si>
  <si>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</si>
  <si>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</si>
  <si>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</si>
  <si>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</si>
  <si>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</si>
  <si>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</si>
  <si>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</si>
  <si>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</si>
  <si>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</si>
  <si>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</si>
  <si>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</si>
  <si>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</si>
  <si>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</si>
  <si>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</si>
  <si>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</si>
  <si>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</si>
  <si>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</si>
  <si>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</si>
  <si>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</si>
  <si>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</si>
  <si>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</si>
  <si>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</si>
  <si>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</si>
  <si>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</si>
  <si>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</si>
  <si>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</si>
  <si>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</si>
  <si>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</si>
  <si>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</si>
  <si>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</si>
  <si>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</si>
  <si>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</si>
  <si>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</si>
  <si>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</si>
  <si>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</si>
  <si>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</si>
  <si>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</si>
  <si>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</si>
  <si>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</si>
  <si>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</si>
  <si>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</si>
  <si>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</si>
  <si>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</si>
  <si>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</si>
  <si>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</si>
  <si>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</si>
  <si>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</si>
  <si>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</si>
  <si>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</si>
  <si>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</si>
  <si>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</si>
  <si>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</si>
  <si>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</si>
  <si>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</si>
  <si>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</si>
  <si>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</si>
  <si>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</si>
  <si>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</si>
  <si>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</si>
  <si>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</si>
  <si>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</si>
  <si>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</si>
  <si>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</si>
  <si>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</si>
  <si>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</si>
  <si>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</si>
  <si>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</si>
  <si>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</si>
  <si>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</si>
  <si>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</si>
  <si>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</si>
  <si>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</si>
  <si>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</si>
  <si>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</si>
  <si>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</si>
  <si>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</si>
  <si>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</si>
  <si>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</si>
  <si>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</si>
  <si>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</si>
  <si>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</si>
  <si>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</si>
  <si>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</si>
  <si>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</si>
  <si>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</si>
  <si>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</si>
  <si>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</si>
  <si>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</si>
  <si>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</si>
  <si>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</si>
  <si>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</si>
  <si>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</si>
  <si>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</si>
  <si>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</si>
  <si>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</si>
  <si>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</si>
  <si>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</si>
  <si>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</si>
  <si>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</si>
  <si>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</si>
  <si>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</si>
  <si>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</si>
  <si>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</si>
  <si>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</si>
  <si>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</si>
  <si>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</si>
  <si>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</si>
  <si>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</si>
  <si>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</si>
  <si>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</si>
  <si>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</si>
  <si>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</si>
  <si>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</si>
  <si>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</si>
  <si>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</si>
  <si>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</si>
  <si>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</si>
  <si>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</si>
  <si>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</si>
  <si>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</si>
  <si>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</si>
  <si>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</si>
  <si>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</si>
  <si>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</si>
  <si>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</si>
  <si>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</si>
  <si>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</si>
  <si>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</si>
  <si>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</si>
  <si>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</si>
  <si>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</si>
  <si>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</si>
  <si>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</si>
  <si>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</si>
  <si>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</si>
  <si>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</si>
  <si>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</si>
  <si>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</si>
  <si>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</si>
  <si>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</si>
  <si>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</si>
  <si>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</si>
  <si>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</si>
  <si>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</si>
  <si>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</si>
  <si>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</si>
  <si>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</si>
  <si>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</si>
  <si>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</si>
  <si>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</si>
  <si>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</si>
  <si>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</si>
  <si>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</si>
  <si>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</si>
  <si>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</si>
  <si>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</si>
  <si>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</si>
  <si>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</si>
  <si>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</si>
  <si>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</si>
  <si>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</si>
  <si>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</si>
  <si>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</si>
  <si>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</si>
  <si>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</si>
  <si>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</si>
  <si>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</si>
  <si>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</si>
  <si>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</si>
  <si>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</si>
  <si>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</si>
  <si>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</si>
  <si>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</si>
  <si>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</si>
  <si>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</si>
  <si>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</si>
  <si>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</si>
  <si>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</si>
  <si>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</si>
  <si>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</si>
  <si>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</si>
  <si>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</si>
  <si>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</si>
  <si>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</si>
  <si>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</si>
  <si>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</si>
  <si>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</si>
  <si>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</si>
  <si>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</si>
  <si>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</si>
  <si>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</si>
  <si>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</si>
  <si>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</si>
  <si>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</si>
  <si>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</si>
  <si>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</si>
  <si>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</si>
  <si>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</si>
  <si>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</si>
  <si>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</si>
  <si>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</si>
  <si>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</si>
  <si>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</si>
  <si>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</si>
  <si>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</si>
  <si>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</si>
  <si>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</si>
  <si>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</si>
  <si>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</si>
  <si>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</si>
  <si>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</si>
  <si>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</si>
  <si>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</si>
  <si>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</si>
  <si>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</si>
  <si>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</si>
  <si>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</si>
  <si>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</si>
  <si>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</si>
  <si>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</si>
  <si>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</si>
  <si>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</si>
  <si>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</si>
  <si>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</si>
  <si>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</si>
  <si>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</si>
  <si>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</si>
  <si>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</si>
  <si>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</si>
  <si>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</si>
  <si>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</si>
  <si>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</si>
  <si>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</si>
  <si>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</si>
  <si>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</si>
  <si>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</si>
  <si>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</si>
  <si>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</si>
  <si>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</si>
  <si>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</si>
  <si>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</si>
  <si>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</si>
  <si>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</si>
  <si>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</si>
  <si>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</si>
  <si>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</si>
  <si>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</si>
  <si>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</si>
  <si>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</si>
  <si>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</si>
  <si>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</si>
  <si>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</si>
  <si>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</si>
  <si>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</si>
  <si>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</si>
  <si>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</si>
  <si>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</si>
  <si>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</si>
  <si>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</si>
  <si>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</si>
  <si>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</si>
  <si>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</si>
  <si>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</si>
  <si>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</si>
  <si>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</si>
  <si>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</si>
  <si>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</si>
  <si>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</si>
  <si>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</si>
  <si>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</si>
  <si>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</si>
  <si>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</si>
  <si>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</si>
  <si>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</si>
  <si>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</si>
  <si>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</si>
  <si>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</si>
  <si>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</si>
  <si>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</si>
  <si>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</si>
  <si>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</si>
  <si>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</si>
  <si>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</si>
  <si>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</si>
  <si>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</si>
  <si>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</si>
  <si>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</si>
  <si>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</si>
  <si>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</si>
  <si>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</si>
  <si>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</si>
  <si>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</si>
  <si>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</si>
  <si>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</si>
  <si>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</si>
  <si>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</si>
  <si>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</si>
  <si>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</si>
  <si>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</si>
  <si>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</si>
  <si>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</si>
  <si>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</si>
  <si>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</si>
  <si>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</si>
  <si>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</si>
  <si>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</si>
  <si>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</si>
  <si>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</si>
  <si>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</si>
  <si>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</si>
  <si>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</si>
  <si>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</si>
  <si>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</si>
  <si>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</si>
  <si>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</si>
  <si>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</si>
  <si>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</si>
  <si>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</si>
  <si>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</si>
  <si>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</si>
  <si>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</si>
  <si>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</si>
  <si>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</si>
  <si>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</si>
  <si>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</si>
  <si>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</si>
  <si>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</si>
  <si>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</si>
  <si>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</si>
  <si>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</si>
  <si>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</si>
  <si>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</si>
  <si>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</si>
  <si>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</si>
  <si>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</si>
  <si>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</si>
  <si>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</si>
  <si>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</si>
  <si>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</si>
  <si>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</si>
  <si>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</si>
  <si>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</si>
  <si>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</si>
  <si>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</si>
  <si>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</si>
  <si>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</si>
  <si>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</si>
  <si>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</si>
  <si>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</si>
  <si>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</si>
  <si>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</si>
  <si>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</si>
  <si>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</si>
  <si>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</si>
  <si>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</si>
  <si>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</si>
  <si>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</si>
  <si>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</si>
  <si>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</si>
  <si>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</si>
  <si>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</si>
  <si>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</si>
  <si>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</si>
  <si>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</si>
  <si>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</si>
  <si>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</si>
  <si>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</si>
  <si>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</si>
  <si>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</si>
  <si>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</si>
  <si>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</si>
  <si>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</si>
  <si>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</si>
  <si>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</si>
  <si>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</si>
  <si>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</si>
  <si>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</si>
  <si>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</si>
  <si>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</si>
  <si>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</si>
  <si>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</si>
  <si>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</si>
  <si>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</si>
  <si>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</si>
  <si>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</si>
  <si>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</si>
  <si>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</si>
  <si>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</si>
  <si>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</si>
  <si>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</si>
  <si>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</si>
  <si>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</si>
  <si>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</si>
  <si>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</si>
  <si>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</si>
  <si>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</si>
  <si>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</si>
  <si>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</si>
  <si>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</si>
  <si>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</si>
  <si>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</si>
  <si>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</si>
  <si>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</si>
  <si>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</si>
  <si>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</si>
  <si>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</si>
  <si>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</si>
  <si>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</si>
  <si>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</si>
  <si>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</si>
  <si>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</si>
  <si>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</si>
  <si>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</si>
  <si>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</si>
  <si>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</si>
  <si>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</si>
  <si>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</si>
  <si>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</si>
  <si>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</si>
  <si>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</si>
  <si>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</si>
  <si>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</si>
  <si>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</si>
  <si>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</si>
  <si>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</si>
  <si>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</si>
  <si>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</si>
  <si>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</si>
  <si>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</si>
  <si>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</si>
  <si>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</si>
  <si>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</si>
  <si>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</si>
  <si>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</si>
  <si>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</si>
  <si>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</si>
  <si>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</si>
  <si>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</si>
  <si>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</si>
  <si>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</si>
  <si>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</si>
  <si>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</si>
  <si>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</si>
  <si>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</si>
  <si>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</si>
  <si>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</si>
  <si>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</si>
  <si>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</si>
  <si>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</si>
  <si>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</si>
  <si>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</si>
  <si>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</si>
  <si>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</si>
  <si>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</si>
  <si>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</si>
  <si>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</si>
  <si>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</si>
  <si>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</si>
  <si>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</si>
  <si>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</si>
  <si>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</si>
  <si>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</si>
  <si>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</si>
  <si>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</si>
  <si>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</si>
  <si>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</si>
  <si>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</si>
  <si>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</si>
  <si>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</si>
  <si>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</si>
  <si>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</si>
  <si>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</si>
  <si>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</si>
  <si>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</si>
  <si>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</si>
  <si>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</si>
  <si>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</si>
  <si>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</si>
  <si>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</si>
  <si>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</si>
  <si>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</si>
  <si>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</si>
  <si>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</si>
  <si>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</si>
  <si>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</si>
  <si>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</si>
  <si>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</si>
  <si>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</si>
  <si>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</si>
  <si>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</si>
  <si>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</si>
  <si>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</si>
  <si>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</si>
  <si>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</si>
  <si>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</si>
  <si>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</si>
  <si>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</si>
  <si>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</si>
  <si>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</si>
  <si>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</si>
  <si>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</si>
  <si>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</si>
  <si>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</si>
  <si>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</si>
  <si>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</si>
  <si>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</si>
  <si>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</si>
  <si>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</si>
  <si>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</si>
  <si>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</si>
  <si>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</si>
  <si>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</si>
  <si>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</si>
  <si>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</si>
  <si>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</si>
  <si>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</si>
  <si>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</si>
  <si>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</si>
  <si>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</si>
  <si>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</si>
  <si>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</si>
  <si>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</si>
  <si>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</si>
  <si>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</si>
  <si>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</si>
  <si>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</si>
  <si>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</si>
  <si>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</si>
  <si>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</si>
  <si>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</si>
  <si>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</si>
  <si>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</si>
  <si>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</si>
  <si>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</si>
  <si>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</si>
  <si>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</si>
  <si>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</si>
  <si>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</si>
  <si>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</si>
  <si>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</si>
  <si>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</si>
  <si>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</si>
  <si>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</si>
  <si>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</si>
  <si>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</si>
  <si>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</si>
  <si>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</si>
  <si>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</si>
  <si>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</si>
  <si>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</si>
  <si>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</si>
  <si>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</si>
  <si>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</si>
  <si>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</si>
  <si>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</si>
  <si>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</si>
  <si>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</si>
  <si>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</si>
  <si>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</si>
  <si>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</si>
  <si>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</si>
  <si>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</si>
  <si>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</si>
  <si>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</si>
  <si>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</si>
  <si>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</si>
  <si>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</si>
  <si>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</si>
  <si>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</si>
  <si>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</si>
  <si>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</si>
  <si>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</si>
  <si>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</si>
  <si>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</si>
  <si>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</si>
  <si>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</si>
  <si>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</si>
  <si>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</si>
  <si>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</si>
  <si>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</si>
  <si>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</si>
  <si>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</si>
  <si>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</si>
  <si>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</si>
  <si>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</si>
  <si>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</si>
  <si>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</si>
  <si>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</si>
  <si>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</si>
  <si>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</si>
  <si>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</si>
  <si>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</si>
  <si>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</si>
  <si>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</si>
  <si>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</si>
  <si>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</si>
  <si>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</si>
  <si>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</si>
  <si>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</si>
  <si>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</si>
  <si>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</si>
  <si>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</si>
  <si>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</si>
  <si>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</si>
  <si>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</si>
  <si>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</si>
  <si>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</si>
  <si>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</si>
  <si>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</si>
  <si>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</si>
  <si>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</si>
  <si>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</si>
  <si>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</si>
  <si>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</si>
  <si>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</si>
  <si>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</si>
  <si>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</si>
  <si>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</si>
  <si>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</si>
  <si>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</si>
  <si>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</si>
  <si>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</si>
  <si>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</si>
  <si>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</si>
  <si>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</si>
  <si>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</si>
  <si>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</si>
  <si>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</si>
  <si>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</si>
  <si>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</si>
  <si>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</si>
  <si>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</si>
  <si>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</si>
  <si>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</si>
  <si>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</si>
  <si>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</si>
  <si>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</si>
  <si>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</si>
  <si>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</si>
  <si>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</si>
  <si>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</si>
  <si>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</si>
  <si>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</si>
  <si>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</si>
  <si>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</si>
  <si>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</si>
  <si>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</si>
  <si>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</si>
  <si>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</si>
  <si>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</si>
  <si>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</si>
  <si>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</si>
  <si>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</si>
  <si>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</si>
  <si>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</si>
  <si>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</si>
  <si>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</si>
  <si>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</si>
  <si>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</si>
  <si>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</si>
  <si>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</si>
  <si>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</si>
  <si>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</si>
  <si>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</si>
  <si>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</si>
  <si>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</si>
  <si>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</si>
  <si>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</si>
  <si>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</si>
  <si>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</si>
  <si>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</si>
  <si>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</si>
  <si>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</si>
  <si>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</si>
  <si>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</si>
  <si>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</si>
  <si>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</si>
  <si>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</si>
  <si>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</si>
  <si>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</si>
  <si>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</si>
  <si>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</si>
  <si>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</si>
  <si>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</si>
  <si>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</si>
  <si>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</si>
  <si>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</si>
  <si>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</si>
  <si>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</si>
  <si>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</si>
  <si>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</si>
  <si>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</si>
  <si>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</si>
  <si>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</si>
  <si>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</si>
  <si>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</si>
  <si>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</si>
  <si>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</si>
  <si>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</si>
  <si>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</si>
  <si>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</si>
  <si>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</si>
  <si>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</si>
  <si>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</si>
  <si>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</si>
  <si>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</si>
  <si>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</si>
  <si>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</si>
  <si>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</si>
  <si>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</si>
  <si>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</si>
  <si>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</si>
  <si>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</si>
  <si>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</si>
  <si>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</si>
  <si>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</si>
  <si>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</si>
  <si>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</si>
  <si>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</si>
  <si>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</si>
  <si>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</si>
  <si>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</si>
  <si>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</si>
  <si>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</si>
  <si>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</si>
  <si>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</si>
  <si>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</si>
  <si>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</si>
  <si>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</si>
  <si>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</si>
  <si>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</si>
  <si>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</si>
  <si>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</si>
  <si>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</si>
  <si>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</si>
  <si>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</si>
  <si>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</si>
  <si>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</si>
  <si>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</si>
  <si>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</si>
  <si>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</si>
  <si>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</si>
  <si>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</si>
  <si>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</si>
  <si>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</si>
  <si>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</si>
  <si>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</si>
  <si>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</si>
  <si>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</si>
  <si>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</si>
  <si>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</si>
  <si>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</si>
  <si>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</si>
  <si>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</si>
  <si>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</si>
  <si>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</si>
  <si>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</si>
  <si>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</si>
  <si>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</si>
  <si>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</si>
  <si>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</si>
  <si>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</si>
  <si>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</si>
  <si>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</si>
  <si>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</si>
  <si>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</si>
  <si>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</si>
  <si>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</si>
  <si>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</si>
  <si>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</si>
  <si>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</si>
  <si>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</si>
  <si>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</si>
  <si>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</si>
  <si>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</si>
  <si>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</si>
  <si>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</si>
  <si>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</si>
  <si>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</si>
  <si>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</si>
  <si>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</si>
  <si>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</si>
  <si>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</si>
  <si>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</si>
  <si>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</si>
  <si>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</si>
  <si>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</si>
  <si>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</si>
  <si>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</si>
  <si>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</si>
  <si>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</si>
  <si>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</si>
  <si>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</si>
  <si>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</si>
  <si>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</si>
  <si>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</si>
  <si>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</si>
  <si>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</si>
  <si>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</si>
  <si>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</si>
  <si>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</si>
  <si>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</si>
  <si>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</si>
  <si>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</si>
  <si>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</si>
  <si>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</si>
  <si>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</si>
  <si>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</si>
  <si>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</si>
  <si>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</si>
  <si>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</si>
  <si>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</si>
  <si>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</si>
  <si>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</si>
  <si>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</si>
  <si>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</si>
  <si>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</si>
  <si>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</si>
  <si>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</si>
  <si>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</si>
  <si>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</si>
  <si>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</si>
  <si>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</si>
  <si>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</si>
  <si>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</si>
  <si>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</si>
  <si>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</si>
  <si>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</si>
  <si>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</si>
  <si>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</si>
  <si>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</si>
  <si>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</si>
  <si>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</si>
  <si>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</si>
  <si>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</si>
  <si>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</si>
  <si>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</si>
  <si>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</si>
  <si>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</si>
  <si>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</si>
  <si>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</si>
  <si>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</si>
  <si>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</si>
  <si>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</si>
  <si>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</si>
  <si>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</si>
  <si>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</si>
  <si>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</si>
  <si>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</si>
  <si>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</si>
  <si>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</si>
  <si>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</si>
  <si>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</si>
  <si>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</si>
  <si>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</si>
  <si>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</si>
  <si>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</si>
  <si>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</si>
  <si>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</si>
  <si>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</si>
  <si>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</si>
  <si>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</si>
  <si>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</si>
  <si>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</si>
  <si>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</si>
  <si>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</si>
  <si>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</si>
  <si>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</si>
  <si>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</si>
  <si>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</si>
  <si>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</si>
  <si>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</si>
  <si>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</si>
  <si>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</si>
  <si>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</si>
  <si>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</si>
  <si>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</si>
  <si>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</si>
  <si>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</si>
  <si>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</si>
  <si>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</si>
  <si>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</si>
  <si>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</si>
  <si>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</si>
  <si>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</si>
  <si>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</si>
  <si>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</si>
  <si>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</si>
  <si>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</si>
  <si>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</si>
  <si>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</si>
  <si>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</si>
  <si>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</si>
  <si>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</si>
  <si>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</si>
  <si>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</si>
  <si>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</si>
  <si>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</si>
  <si>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</si>
  <si>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</si>
  <si>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</si>
  <si>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</si>
  <si>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</si>
  <si>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</si>
  <si>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</si>
  <si>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</si>
  <si>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</si>
  <si>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</si>
  <si>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</si>
  <si>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</si>
  <si>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</si>
  <si>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</si>
  <si>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</si>
  <si>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</si>
  <si>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</si>
  <si>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</si>
  <si>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</si>
  <si>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</si>
  <si>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</si>
  <si>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</si>
  <si>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</si>
  <si>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</si>
  <si>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</si>
  <si>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</si>
  <si>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</si>
  <si>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</si>
  <si>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</si>
  <si>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</si>
  <si>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</si>
  <si>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</si>
  <si>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</si>
  <si>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</si>
  <si>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</si>
  <si>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</si>
  <si>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</si>
  <si>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</si>
  <si>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</si>
  <si>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</si>
  <si>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</si>
  <si>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</si>
  <si>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</si>
  <si>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</si>
  <si>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</si>
  <si>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</si>
  <si>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</si>
  <si>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</si>
  <si>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</si>
  <si>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</si>
  <si>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</si>
  <si>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</si>
  <si>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</si>
  <si>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</si>
  <si>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</si>
  <si>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</si>
  <si>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</si>
  <si>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</si>
  <si>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</si>
  <si>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</si>
  <si>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</si>
  <si>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</si>
  <si>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</si>
  <si>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</si>
  <si>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</si>
  <si>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</si>
  <si>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</si>
  <si>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</si>
  <si>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</si>
  <si>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</si>
  <si>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</si>
  <si>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</si>
  <si>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</si>
  <si>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</si>
  <si>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</si>
  <si>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</si>
  <si>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</si>
  <si>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</si>
  <si>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</si>
  <si>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</si>
  <si>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</si>
  <si>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</si>
  <si>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</si>
  <si>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</si>
  <si>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</si>
  <si>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</si>
  <si>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</si>
  <si>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</si>
  <si>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</si>
  <si>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</si>
  <si>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</si>
  <si>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</si>
  <si>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</si>
  <si>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</si>
  <si>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</si>
  <si>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</si>
  <si>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</si>
  <si>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</si>
  <si>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</si>
  <si>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</si>
  <si>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</si>
  <si>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</si>
  <si>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</si>
  <si>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</si>
  <si>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</si>
  <si>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</si>
  <si>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</si>
  <si>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</si>
  <si>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</si>
  <si>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</si>
  <si>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</si>
  <si>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</si>
  <si>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</si>
  <si>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</si>
  <si>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</si>
  <si>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</si>
  <si>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</si>
  <si>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</si>
  <si>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</si>
  <si>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</si>
  <si>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</si>
  <si>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</si>
  <si>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</si>
  <si>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</si>
  <si>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</si>
  <si>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</si>
  <si>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</si>
  <si>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</si>
  <si>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</si>
  <si>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</si>
  <si>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</si>
  <si>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</si>
  <si>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</si>
  <si>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</si>
  <si>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</si>
  <si>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</si>
  <si>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</si>
  <si>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</si>
  <si>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</si>
  <si>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</si>
  <si>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</si>
  <si>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</si>
  <si>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</si>
  <si>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</si>
  <si>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</si>
  <si>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</si>
  <si>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</si>
  <si>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</si>
  <si>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</si>
  <si>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</si>
  <si>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</si>
  <si>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</si>
  <si>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</si>
  <si>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</si>
  <si>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</si>
  <si>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</si>
  <si>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</si>
  <si>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</si>
  <si>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</si>
  <si>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</si>
  <si>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</si>
  <si>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</si>
  <si>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</si>
  <si>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</si>
  <si>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</si>
  <si>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</si>
  <si>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</si>
  <si>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</si>
  <si>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</si>
  <si>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</si>
  <si>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</si>
  <si>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</si>
  <si>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</si>
  <si>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</si>
  <si>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</si>
  <si>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</si>
  <si>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</si>
  <si>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</si>
  <si>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</si>
  <si>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</si>
  <si>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</si>
  <si>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</si>
  <si>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</si>
  <si>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</si>
  <si>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</si>
  <si>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</si>
  <si>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</si>
  <si>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</si>
  <si>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</si>
  <si>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</si>
  <si>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</si>
  <si>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</si>
  <si>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</si>
  <si>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</si>
  <si>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</si>
  <si>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</si>
  <si>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</si>
  <si>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</si>
  <si>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</si>
  <si>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</si>
  <si>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</si>
  <si>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</si>
  <si>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</si>
  <si>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</si>
  <si>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</si>
  <si>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</si>
  <si>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</si>
  <si>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</si>
  <si>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</si>
  <si>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</si>
  <si>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</si>
  <si>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</si>
  <si>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</si>
  <si>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</si>
  <si>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</si>
  <si>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</si>
  <si>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</si>
  <si>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</si>
  <si>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</si>
  <si>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</si>
  <si>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</si>
  <si>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</si>
  <si>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</si>
  <si>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</si>
  <si>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</si>
  <si>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</si>
  <si>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</si>
  <si>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</si>
  <si>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</si>
  <si>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</si>
  <si>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</si>
  <si>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</si>
  <si>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</si>
  <si>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</si>
  <si>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</si>
  <si>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</si>
  <si>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</si>
  <si>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</si>
  <si>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</si>
  <si>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</si>
  <si>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</si>
  <si>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</si>
  <si>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</si>
  <si>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</si>
  <si>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</si>
  <si>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</si>
  <si>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</si>
  <si>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</si>
  <si>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</si>
  <si>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</si>
  <si>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</si>
  <si>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</si>
  <si>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</si>
  <si>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</si>
  <si>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</si>
  <si>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</si>
  <si>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</si>
  <si>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</si>
  <si>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</si>
  <si>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</si>
  <si>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</si>
  <si>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</si>
  <si>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</si>
  <si>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</si>
  <si>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</si>
  <si>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</si>
  <si>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</si>
  <si>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</si>
  <si>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</si>
  <si>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</si>
  <si>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</si>
  <si>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</si>
  <si>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</si>
  <si>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</si>
  <si>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</si>
  <si>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</si>
  <si>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</si>
  <si>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</si>
  <si>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</si>
  <si>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</si>
  <si>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</si>
  <si>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</si>
  <si>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</si>
  <si>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</si>
  <si>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</si>
  <si>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</si>
  <si>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</si>
  <si>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</si>
  <si>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</si>
  <si>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</si>
  <si>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</si>
  <si>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</si>
  <si>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</si>
  <si>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</si>
  <si>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</si>
  <si>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</si>
  <si>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</si>
  <si>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</si>
  <si>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</si>
  <si>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</si>
  <si>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</si>
  <si>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</si>
  <si>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</si>
  <si>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</si>
  <si>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</si>
  <si>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</si>
  <si>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</si>
  <si>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</si>
  <si>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</si>
  <si>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</si>
  <si>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</si>
  <si>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</si>
  <si>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</si>
  <si>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</si>
  <si>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</si>
  <si>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</si>
  <si>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</si>
  <si>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</si>
  <si>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</si>
  <si>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</si>
  <si>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</si>
  <si>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</si>
  <si>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</si>
  <si>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</si>
  <si>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</si>
  <si>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</si>
  <si>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</si>
  <si>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</si>
  <si>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</si>
  <si>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</si>
  <si>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</si>
  <si>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</si>
  <si>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</si>
  <si>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</si>
  <si>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</si>
  <si>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</si>
  <si>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</si>
  <si>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</si>
  <si>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</si>
  <si>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</si>
  <si>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</si>
  <si>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</si>
  <si>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</si>
  <si>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</si>
  <si>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</si>
  <si>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</si>
  <si>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</si>
  <si>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</si>
  <si>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</si>
  <si>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</si>
  <si>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</si>
  <si>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</si>
  <si>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</si>
  <si>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</si>
  <si>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</si>
  <si>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</si>
  <si>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</si>
  <si>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</si>
  <si>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</si>
  <si>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</si>
  <si>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</si>
  <si>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</si>
  <si>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</si>
  <si>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</si>
  <si>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</si>
  <si>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</si>
  <si>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</si>
  <si>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</si>
  <si>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</si>
  <si>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</si>
  <si>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</si>
  <si>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</si>
  <si>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</si>
  <si>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</si>
  <si>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</si>
  <si>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</si>
  <si>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</si>
  <si>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</si>
  <si>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</si>
  <si>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</si>
  <si>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</si>
  <si>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</si>
  <si>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</si>
  <si>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</si>
  <si>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</si>
  <si>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</si>
  <si>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</si>
  <si>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</si>
  <si>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</si>
  <si>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</si>
  <si>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</si>
  <si>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</si>
  <si>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</si>
  <si>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</si>
  <si>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</si>
  <si>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</si>
  <si>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</si>
  <si>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</si>
  <si>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</si>
  <si>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</si>
  <si>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</si>
  <si>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</si>
  <si>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</si>
  <si>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</si>
  <si>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</si>
  <si>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</si>
  <si>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</si>
  <si>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</si>
  <si>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</si>
  <si>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</si>
  <si>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</si>
  <si>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</si>
  <si>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</si>
  <si>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</si>
  <si>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</si>
  <si>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</si>
  <si>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</si>
  <si>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</si>
  <si>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</si>
  <si>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</si>
  <si>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</si>
  <si>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</si>
  <si>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</si>
  <si>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</si>
  <si>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</si>
  <si>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</si>
  <si>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</si>
  <si>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</si>
  <si>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</si>
  <si>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</si>
  <si>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</si>
  <si>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</si>
  <si>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</si>
  <si>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</si>
  <si>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</si>
  <si>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</si>
  <si>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</si>
  <si>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</si>
  <si>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</si>
  <si>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</si>
  <si>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</si>
  <si>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</si>
  <si>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</si>
  <si>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</si>
  <si>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</si>
  <si>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</si>
  <si>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</si>
  <si>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</si>
  <si>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</si>
  <si>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</si>
  <si>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</si>
  <si>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</si>
  <si>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</si>
  <si>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</si>
  <si>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</si>
  <si>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</si>
  <si>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</si>
  <si>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</si>
  <si>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</si>
  <si>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</si>
  <si>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</si>
  <si>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</si>
  <si>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</si>
  <si>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</si>
  <si>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</si>
  <si>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</si>
  <si>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</si>
  <si>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</si>
  <si>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</si>
  <si>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</si>
  <si>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</si>
  <si>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</si>
  <si>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</si>
  <si>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</si>
  <si>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</si>
  <si>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</si>
  <si>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</si>
  <si>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</si>
  <si>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</si>
  <si>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</si>
  <si>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</si>
  <si>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</si>
  <si>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</si>
  <si>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</si>
  <si>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</si>
  <si>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</si>
  <si>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</si>
  <si>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</si>
  <si>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</si>
  <si>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</si>
  <si>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</si>
  <si>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</si>
  <si>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</si>
  <si>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</si>
  <si>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</si>
  <si>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</si>
  <si>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</si>
  <si>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</si>
  <si>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</si>
  <si>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</si>
  <si>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</si>
  <si>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</si>
  <si>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</si>
  <si>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</si>
  <si>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</si>
  <si>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</si>
  <si>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</si>
  <si>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</si>
  <si>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</si>
  <si>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</si>
  <si>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</si>
  <si>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</si>
  <si>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</si>
  <si>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</si>
  <si>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</si>
  <si>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</si>
  <si>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</si>
  <si>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</si>
  <si>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</si>
  <si>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</si>
  <si>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</si>
  <si>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</si>
  <si>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</si>
  <si>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</si>
  <si>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</si>
  <si>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</si>
  <si>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</si>
  <si>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</si>
  <si>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</si>
  <si>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</si>
  <si>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</si>
  <si>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</si>
  <si>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</si>
  <si>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</si>
  <si>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</si>
  <si>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</si>
  <si>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</si>
  <si>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</si>
  <si>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</si>
  <si>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</si>
  <si>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</si>
  <si>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</si>
  <si>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</si>
  <si>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</si>
  <si>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</si>
  <si>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</si>
  <si>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</si>
  <si>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</si>
  <si>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</si>
  <si>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</si>
  <si>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</si>
  <si>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</si>
  <si>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</si>
  <si>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</si>
  <si>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</si>
  <si>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</si>
  <si>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</si>
  <si>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</si>
  <si>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</si>
  <si>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</si>
  <si>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</si>
  <si>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</si>
  <si>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</si>
  <si>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</si>
  <si>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</si>
  <si>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</si>
  <si>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</si>
  <si>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</si>
  <si>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</si>
  <si>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</si>
  <si>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</si>
  <si>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</si>
  <si>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</si>
  <si>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</si>
  <si>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</si>
  <si>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</si>
  <si>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</si>
  <si>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</si>
  <si>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</si>
  <si>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</si>
  <si>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</si>
  <si>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</si>
  <si>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</si>
  <si>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</si>
  <si>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</si>
  <si>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</si>
  <si>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</si>
  <si>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</si>
  <si>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</si>
  <si>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</si>
  <si>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</si>
  <si>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</si>
  <si>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</si>
  <si>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</si>
  <si>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</si>
  <si>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</si>
  <si>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</si>
  <si>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</si>
  <si>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</si>
  <si>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</si>
  <si>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</si>
  <si>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</si>
  <si>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</si>
  <si>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</si>
  <si>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</si>
  <si>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</si>
  <si>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</si>
  <si>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</si>
  <si>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</si>
  <si>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</si>
  <si>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</si>
  <si>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</si>
  <si>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</si>
  <si>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</si>
  <si>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</si>
  <si>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</si>
  <si>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</si>
  <si>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</si>
  <si>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</si>
  <si>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</si>
  <si>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</si>
  <si>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</si>
  <si>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</si>
  <si>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</si>
  <si>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</si>
  <si>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</si>
  <si>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</si>
  <si>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</si>
  <si>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</si>
  <si>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</si>
  <si>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</si>
  <si>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</si>
  <si>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</si>
  <si>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</si>
  <si>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</si>
  <si>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</si>
  <si>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</si>
  <si>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</si>
  <si>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</si>
  <si>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</si>
  <si>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</si>
  <si>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</si>
  <si>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</si>
  <si>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</si>
  <si>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</si>
  <si>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</si>
  <si>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</si>
  <si>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</si>
  <si>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</si>
  <si>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</si>
  <si>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</si>
  <si>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</si>
  <si>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</si>
  <si>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</si>
  <si>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</si>
  <si>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</si>
  <si>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</si>
  <si>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</si>
  <si>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</si>
  <si>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</si>
  <si>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</si>
  <si>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</si>
  <si>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</si>
  <si>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</si>
  <si>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</si>
  <si>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</si>
  <si>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</si>
  <si>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</si>
  <si>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</si>
  <si>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</si>
  <si>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</si>
  <si>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</si>
  <si>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</si>
  <si>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</si>
  <si>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</si>
  <si>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</si>
  <si>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</si>
  <si>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</si>
  <si>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</si>
  <si>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</si>
  <si>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</si>
  <si>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</si>
  <si>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</si>
  <si>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</si>
  <si>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</si>
  <si>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</si>
  <si>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</si>
  <si>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</si>
  <si>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</si>
  <si>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</si>
  <si>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</si>
  <si>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</si>
  <si>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</si>
  <si>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</si>
  <si>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</si>
  <si>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</si>
  <si>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</si>
  <si>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</si>
  <si>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</si>
  <si>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</si>
  <si>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</si>
  <si>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</si>
  <si>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</si>
  <si>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</si>
  <si>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</si>
  <si>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</si>
  <si>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</si>
  <si>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</si>
  <si>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</si>
  <si>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</si>
  <si>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</si>
  <si>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</si>
  <si>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</si>
  <si>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</si>
  <si>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</si>
  <si>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</si>
  <si>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</si>
  <si>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</si>
  <si>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</si>
  <si>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</si>
  <si>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</si>
  <si>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</si>
  <si>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</si>
  <si>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</si>
  <si>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</si>
  <si>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</si>
  <si>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</si>
  <si>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</si>
  <si>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</si>
  <si>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</si>
  <si>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</si>
  <si>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</si>
  <si>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</si>
  <si>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</si>
  <si>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</si>
  <si>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</si>
  <si>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</si>
  <si>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</si>
  <si>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</si>
  <si>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</si>
  <si>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</si>
  <si>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</si>
  <si>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</si>
  <si>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</si>
  <si>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</si>
  <si>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</si>
  <si>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</si>
  <si>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</si>
  <si>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</si>
  <si>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</si>
  <si>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</si>
  <si>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</si>
  <si>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</si>
  <si>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</si>
  <si>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</si>
  <si>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</si>
  <si>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</si>
  <si>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</si>
  <si>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</si>
  <si>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</si>
  <si>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</si>
  <si>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</si>
  <si>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</si>
  <si>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</si>
  <si>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</si>
  <si>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</si>
  <si>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</si>
  <si>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</si>
  <si>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</si>
  <si>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</si>
  <si>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</si>
  <si>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</si>
  <si>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</si>
  <si>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</si>
  <si>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</si>
  <si>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</si>
  <si>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</si>
  <si>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</si>
  <si>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</si>
  <si>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</si>
  <si>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</si>
  <si>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</si>
  <si>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</si>
  <si>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</si>
  <si>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</si>
  <si>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</si>
  <si>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</si>
  <si>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</si>
  <si>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</si>
  <si>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</si>
  <si>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</si>
  <si>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</si>
  <si>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</si>
  <si>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</si>
  <si>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</si>
  <si>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</si>
  <si>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</si>
  <si>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</si>
  <si>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</si>
  <si>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</si>
  <si>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</si>
  <si>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</si>
  <si>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</si>
  <si>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</si>
  <si>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</si>
  <si>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</si>
  <si>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</si>
  <si>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</si>
  <si>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</si>
  <si>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</si>
  <si>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</si>
  <si>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</si>
  <si>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</si>
  <si>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</si>
  <si>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</si>
  <si>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</si>
  <si>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</si>
  <si>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</si>
  <si>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</si>
  <si>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</si>
  <si>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</si>
  <si>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</si>
  <si>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</si>
  <si>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</si>
  <si>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</si>
  <si>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</si>
  <si>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</si>
  <si>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</si>
  <si>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</si>
  <si>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</si>
  <si>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</si>
  <si>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</si>
  <si>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</si>
  <si>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</si>
  <si>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</si>
  <si>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</si>
  <si>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</si>
  <si>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</si>
  <si>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</si>
  <si>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</si>
  <si>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</si>
  <si>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</si>
  <si>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</si>
  <si>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</si>
  <si>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</si>
  <si>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</si>
  <si>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</si>
  <si>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</si>
  <si>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</si>
  <si>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</si>
  <si>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</si>
  <si>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</si>
  <si>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</si>
  <si>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</si>
  <si>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</si>
  <si>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</si>
  <si>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</si>
  <si>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</si>
  <si>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</si>
  <si>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</si>
  <si>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</si>
  <si>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</si>
  <si>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</si>
  <si>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</si>
  <si>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</si>
  <si>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</si>
  <si>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</si>
  <si>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</si>
  <si>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</si>
  <si>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</si>
  <si>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</si>
  <si>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</si>
  <si>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</si>
  <si>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</si>
  <si>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</si>
  <si>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</si>
  <si>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</si>
  <si>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</si>
  <si>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</si>
  <si>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</si>
  <si>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</si>
  <si>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</si>
  <si>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</si>
  <si>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</si>
  <si>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</si>
  <si>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</si>
  <si>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</si>
  <si>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</si>
  <si>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</si>
  <si>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</si>
  <si>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</si>
  <si>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</si>
  <si>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</si>
  <si>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</si>
  <si>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</si>
  <si>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</si>
  <si>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</si>
  <si>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</si>
  <si>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</si>
  <si>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</si>
  <si>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</si>
  <si>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</si>
  <si>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</si>
  <si>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</si>
  <si>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</si>
  <si>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</si>
  <si>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</si>
  <si>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</si>
  <si>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</si>
  <si>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</si>
  <si>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</si>
  <si>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</si>
  <si>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</si>
  <si>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</si>
  <si>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</si>
  <si>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</si>
  <si>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</si>
  <si>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</si>
  <si>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</si>
  <si>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</si>
  <si>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</si>
  <si>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</si>
  <si>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</si>
  <si>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</si>
  <si>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</si>
  <si>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</si>
  <si>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</si>
  <si>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</si>
  <si>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</si>
  <si>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</si>
  <si>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</si>
  <si>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</si>
  <si>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</si>
  <si>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</si>
  <si>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</si>
  <si>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</si>
  <si>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</si>
  <si>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</si>
  <si>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</si>
  <si>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</si>
  <si>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</si>
  <si>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</si>
  <si>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</si>
  <si>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</si>
  <si>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</si>
  <si>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</si>
  <si>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</si>
  <si>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</si>
  <si>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</si>
  <si>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</si>
  <si>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</si>
  <si>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</si>
  <si>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</si>
  <si>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</si>
  <si>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</si>
  <si>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</si>
  <si>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</si>
  <si>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</si>
  <si>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</si>
  <si>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</si>
  <si>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</si>
  <si>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</si>
  <si>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</si>
  <si>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</si>
  <si>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</si>
  <si>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</si>
  <si>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</si>
  <si>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</si>
  <si>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</si>
  <si>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</si>
  <si>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</si>
  <si>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</si>
  <si>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</si>
  <si>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</si>
  <si>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</si>
  <si>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</si>
  <si>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</si>
  <si>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</si>
  <si>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</si>
  <si>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</si>
  <si>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</si>
  <si>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</si>
  <si>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</si>
  <si>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</si>
  <si>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</si>
  <si>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</si>
  <si>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</si>
  <si>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</si>
  <si>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</si>
  <si>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</si>
  <si>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</si>
  <si>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</si>
  <si>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</si>
  <si>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</si>
  <si>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</si>
  <si>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</si>
  <si>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</si>
  <si>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</si>
  <si>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</si>
  <si>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</si>
  <si>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</si>
  <si>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</si>
  <si>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</si>
  <si>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</si>
  <si>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</si>
  <si>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</si>
  <si>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</si>
  <si>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</si>
  <si>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</si>
  <si>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</si>
  <si>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</si>
  <si>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</si>
  <si>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</si>
  <si>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</si>
  <si>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</si>
  <si>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</si>
  <si>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</si>
  <si>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</si>
  <si>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</si>
  <si>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</si>
  <si>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</si>
  <si>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</si>
  <si>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</si>
  <si>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</si>
  <si>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</si>
  <si>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</si>
  <si>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</si>
  <si>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</si>
  <si>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</si>
  <si>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</si>
  <si>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</si>
  <si>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</si>
  <si>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</si>
  <si>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</si>
  <si>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</si>
  <si>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</si>
  <si>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</si>
  <si>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</si>
  <si>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</si>
  <si>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</si>
  <si>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</si>
  <si>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</si>
  <si>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</si>
  <si>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</si>
  <si>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</si>
  <si>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</si>
  <si>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</si>
  <si>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</si>
  <si>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</si>
  <si>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</si>
  <si>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</si>
  <si>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</si>
  <si>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</si>
  <si>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</si>
  <si>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</si>
  <si>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</si>
  <si>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</si>
  <si>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</si>
  <si>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</si>
  <si>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</si>
  <si>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</si>
  <si>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</si>
  <si>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</si>
  <si>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</si>
  <si>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</si>
  <si>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</si>
  <si>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</si>
  <si>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</si>
  <si>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</si>
  <si>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</si>
  <si>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</si>
  <si>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</si>
  <si>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</si>
  <si>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</si>
  <si>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</si>
  <si>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</si>
  <si>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</si>
  <si>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</si>
  <si>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</si>
  <si>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</si>
  <si>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</si>
  <si>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</si>
  <si>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</si>
  <si>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</si>
  <si>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</si>
  <si>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</si>
  <si>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</si>
  <si>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</si>
  <si>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</si>
  <si>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</si>
  <si>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</si>
  <si>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</si>
  <si>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</si>
  <si>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</si>
  <si>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</si>
  <si>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</si>
  <si>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</si>
  <si>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</si>
  <si>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</si>
  <si>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</si>
  <si>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</si>
  <si>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</si>
  <si>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</si>
  <si>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</si>
  <si>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</si>
  <si>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</si>
  <si>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</si>
  <si>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</si>
  <si>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</si>
  <si>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</si>
  <si>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</si>
  <si>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</si>
  <si>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</si>
  <si>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</si>
  <si>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</si>
  <si>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</si>
  <si>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</si>
  <si>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</si>
  <si>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</si>
  <si>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</si>
  <si>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</si>
  <si>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</si>
  <si>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</si>
  <si>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</si>
  <si>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</si>
  <si>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</si>
  <si>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</si>
  <si>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</si>
  <si>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</si>
  <si>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</si>
  <si>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</si>
  <si>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</si>
  <si>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</si>
  <si>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</si>
  <si>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</si>
  <si>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</si>
  <si>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</si>
  <si>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</si>
  <si>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</si>
  <si>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</si>
  <si>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</si>
  <si>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</si>
  <si>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</si>
  <si>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</si>
  <si>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</si>
  <si>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</si>
  <si>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</si>
  <si>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</si>
  <si>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</si>
  <si>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</si>
  <si>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</si>
  <si>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</si>
  <si>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</si>
  <si>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</si>
  <si>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</si>
  <si>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</si>
  <si>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</si>
  <si>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</si>
  <si>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</si>
  <si>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</si>
  <si>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</si>
  <si>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</si>
  <si>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</si>
  <si>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</si>
  <si>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</si>
  <si>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</si>
  <si>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</si>
  <si>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</si>
  <si>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</si>
  <si>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</si>
  <si>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</si>
  <si>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</si>
  <si>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</si>
  <si>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</si>
  <si>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</si>
  <si>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</si>
  <si>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</si>
  <si>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</si>
  <si>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</si>
  <si>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</si>
  <si>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</si>
  <si>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</si>
  <si>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</si>
  <si>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</si>
  <si>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</si>
  <si>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</si>
  <si>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</si>
  <si>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</si>
  <si>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</si>
  <si>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</si>
  <si>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</si>
  <si>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</si>
  <si>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</si>
  <si>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</si>
  <si>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</si>
  <si>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</si>
  <si>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</si>
  <si>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</si>
  <si>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</si>
  <si>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</si>
  <si>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</si>
  <si>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</si>
  <si>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</si>
  <si>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</si>
  <si>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</si>
  <si>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</si>
  <si>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</si>
  <si>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</si>
  <si>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</si>
  <si>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</si>
  <si>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</si>
  <si>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</si>
  <si>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</si>
  <si>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</si>
  <si>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</si>
  <si>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</si>
  <si>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</si>
  <si>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</si>
  <si>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</si>
  <si>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</si>
  <si>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</si>
  <si>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</si>
  <si>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</si>
  <si>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</si>
  <si>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</si>
  <si>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</si>
  <si>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</si>
  <si>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</si>
  <si>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</si>
  <si>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</si>
  <si>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</si>
  <si>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</si>
  <si>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</si>
  <si>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</si>
  <si>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</si>
  <si>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</si>
  <si>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</si>
  <si>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</si>
  <si>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</si>
  <si>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</si>
  <si>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</si>
  <si>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</si>
  <si>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</si>
  <si>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</si>
  <si>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</si>
  <si>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</si>
  <si>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</si>
  <si>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</si>
  <si>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</si>
  <si>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</si>
  <si>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</si>
  <si>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</si>
  <si>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</si>
  <si>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</si>
  <si>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</si>
  <si>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</si>
  <si>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</si>
  <si>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</si>
  <si>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</si>
  <si>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</si>
  <si>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</si>
  <si>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</si>
  <si>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</si>
  <si>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</si>
  <si>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</si>
  <si>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</si>
  <si>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</si>
  <si>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</si>
  <si>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</si>
  <si>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</si>
  <si>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</si>
  <si>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</si>
  <si>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</si>
  <si>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</si>
  <si>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</si>
  <si>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</si>
  <si>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</si>
  <si>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</si>
  <si>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</si>
  <si>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</si>
  <si>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</si>
  <si>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</si>
  <si>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</si>
  <si>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</si>
  <si>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</si>
  <si>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</si>
  <si>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</si>
  <si>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</si>
  <si>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</si>
  <si>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</si>
  <si>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</si>
  <si>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</si>
  <si>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</si>
  <si>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</si>
  <si>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</si>
  <si>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</si>
  <si>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</si>
  <si>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</si>
  <si>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</si>
  <si>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</si>
  <si>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</si>
  <si>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</si>
  <si>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</si>
  <si>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</si>
  <si>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</si>
  <si>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</si>
  <si>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</si>
  <si>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</si>
  <si>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</si>
  <si>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</si>
  <si>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</si>
  <si>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</si>
  <si>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</si>
  <si>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</si>
  <si>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</si>
  <si>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</si>
  <si>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</si>
  <si>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</si>
  <si>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</si>
  <si>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</si>
  <si>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</si>
  <si>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</si>
  <si>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</si>
  <si>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</si>
  <si>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</si>
  <si>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</si>
  <si>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</si>
  <si>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</si>
  <si>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</si>
  <si>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</si>
  <si>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</si>
  <si>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</si>
  <si>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</si>
  <si>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</si>
  <si>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</si>
  <si>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</si>
  <si>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</si>
  <si>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</si>
  <si>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</si>
  <si>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</si>
  <si>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</si>
  <si>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</si>
  <si>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</si>
  <si>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</si>
  <si>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</si>
  <si>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</si>
  <si>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</si>
  <si>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</si>
  <si>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</si>
  <si>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</si>
  <si>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</si>
  <si>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</si>
  <si>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</si>
  <si>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</si>
  <si>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</si>
  <si>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</si>
  <si>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</si>
  <si>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</si>
  <si>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</si>
  <si>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</si>
  <si>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</si>
  <si>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</si>
  <si>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</si>
  <si>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</si>
  <si>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</si>
  <si>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</si>
  <si>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</si>
  <si>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</si>
  <si>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</si>
  <si>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</si>
  <si>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</si>
  <si>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</si>
  <si>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</si>
  <si>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</si>
  <si>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</si>
  <si>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</si>
  <si>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</si>
  <si>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</si>
  <si>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</si>
  <si>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</si>
  <si>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</si>
  <si>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</si>
  <si>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</si>
  <si>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</si>
  <si>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</si>
  <si>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</si>
  <si>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</si>
  <si>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</si>
  <si>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</si>
  <si>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</si>
  <si>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</si>
  <si>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</si>
  <si>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</si>
  <si>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</si>
  <si>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</si>
  <si>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</si>
  <si>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</si>
  <si>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</si>
  <si>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</si>
  <si>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</si>
  <si>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</si>
  <si>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</si>
  <si>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</si>
  <si>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</si>
  <si>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</si>
  <si>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</si>
  <si>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</si>
  <si>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</si>
  <si>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</si>
  <si>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</si>
  <si>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</si>
  <si>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</si>
  <si>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</si>
  <si>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</si>
  <si>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</si>
  <si>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</si>
  <si>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</si>
  <si>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</si>
  <si>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</si>
  <si>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</si>
  <si>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</si>
  <si>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</si>
  <si>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</si>
  <si>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</si>
  <si>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</si>
  <si>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</si>
  <si>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</si>
  <si>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</si>
  <si>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</si>
  <si>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</si>
  <si>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</si>
  <si>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</si>
  <si>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</si>
  <si>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</si>
  <si>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</si>
  <si>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</si>
  <si>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</si>
  <si>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</si>
  <si>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</si>
  <si>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</si>
  <si>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</si>
  <si>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</si>
  <si>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</si>
  <si>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</si>
  <si>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</si>
  <si>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</si>
  <si>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</si>
  <si>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</si>
  <si>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</si>
  <si>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</si>
  <si>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</si>
  <si>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</si>
  <si>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</si>
  <si>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</si>
  <si>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</si>
  <si>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</si>
  <si>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</si>
  <si>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</si>
  <si>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</si>
  <si>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</si>
  <si>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</si>
  <si>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</si>
  <si>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</si>
  <si>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</si>
  <si>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</si>
  <si>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</si>
  <si>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</si>
  <si>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</si>
  <si>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</si>
  <si>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</si>
  <si>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</si>
  <si>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</si>
  <si>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</si>
  <si>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</si>
  <si>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</si>
  <si>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</si>
  <si>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</si>
  <si>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</si>
  <si>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</si>
  <si>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</si>
  <si>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</si>
  <si>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</si>
  <si>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</si>
  <si>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</si>
  <si>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</si>
  <si>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</si>
  <si>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</si>
  <si>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</si>
  <si>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</si>
  <si>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</si>
  <si>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</si>
  <si>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</si>
  <si>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</si>
  <si>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</si>
  <si>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</si>
  <si>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</si>
  <si>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</si>
  <si>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</si>
  <si>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</si>
  <si>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</si>
  <si>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</si>
  <si>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</si>
  <si>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</si>
  <si>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</si>
  <si>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</si>
  <si>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</si>
  <si>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</si>
  <si>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</si>
  <si>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</si>
  <si>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</si>
  <si>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</si>
  <si>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</si>
  <si>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</si>
  <si>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</si>
  <si>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</si>
  <si>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</si>
  <si>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</si>
  <si>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</si>
  <si>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</si>
  <si>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</si>
  <si>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</si>
  <si>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</si>
  <si>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</si>
  <si>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</si>
  <si>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</si>
  <si>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</si>
  <si>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</si>
  <si>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</si>
  <si>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</si>
  <si>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</si>
  <si>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</si>
  <si>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</si>
  <si>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</si>
  <si>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</si>
  <si>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</si>
  <si>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</si>
  <si>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</si>
  <si>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</si>
  <si>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</si>
  <si>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</si>
  <si>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</si>
  <si>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</si>
  <si>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</si>
  <si>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</si>
  <si>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</si>
  <si>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</si>
  <si>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</si>
  <si>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</si>
  <si>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</si>
  <si>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</si>
  <si>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</si>
  <si>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</si>
  <si>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</si>
  <si>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</si>
  <si>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</si>
  <si>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</si>
  <si>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</si>
  <si>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</si>
  <si>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</si>
  <si>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</si>
  <si>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</si>
  <si>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</si>
  <si>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</si>
  <si>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</si>
  <si>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</si>
  <si>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</si>
  <si>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</si>
  <si>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</si>
  <si>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</si>
  <si>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</si>
  <si>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</si>
  <si>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</si>
  <si>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</si>
  <si>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</si>
  <si>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</si>
  <si>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</si>
  <si>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</si>
  <si>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</si>
  <si>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</si>
  <si>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</si>
  <si>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</si>
  <si>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</si>
  <si>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</si>
  <si>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</si>
  <si>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</si>
  <si>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</si>
  <si>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</si>
  <si>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</si>
  <si>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</si>
  <si>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</si>
  <si>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</si>
  <si>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</si>
  <si>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</si>
  <si>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</si>
  <si>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</si>
  <si>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</si>
  <si>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</si>
  <si>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</si>
  <si>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</si>
  <si>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</si>
  <si>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</si>
  <si>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</si>
  <si>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</si>
  <si>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</si>
  <si>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</si>
  <si>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</si>
  <si>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</si>
  <si>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</si>
  <si>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</si>
  <si>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</si>
  <si>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</si>
  <si>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</si>
  <si>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</si>
  <si>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</si>
  <si>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</si>
  <si>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</si>
  <si>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</si>
  <si>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</si>
  <si>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</si>
  <si>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</si>
  <si>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</si>
  <si>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</si>
  <si>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</si>
  <si>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</si>
  <si>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</si>
  <si>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</si>
  <si>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</si>
  <si>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</si>
  <si>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</si>
  <si>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</si>
  <si>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</si>
  <si>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</si>
  <si>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</si>
  <si>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</si>
  <si>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</si>
  <si>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</si>
  <si>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</si>
  <si>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</si>
  <si>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</si>
  <si>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</si>
  <si>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</si>
  <si>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</si>
  <si>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</si>
  <si>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</si>
  <si>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</si>
  <si>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</si>
  <si>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</si>
  <si>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</si>
  <si>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</si>
  <si>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</si>
  <si>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</si>
  <si>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</si>
  <si>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</si>
  <si>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</si>
  <si>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</si>
  <si>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</si>
  <si>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</si>
  <si>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</si>
  <si>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</si>
  <si>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</si>
  <si>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</si>
  <si>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</si>
  <si>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</si>
  <si>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</si>
  <si>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</si>
  <si>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</si>
  <si>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</si>
  <si>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</si>
  <si>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</si>
  <si>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</si>
  <si>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</si>
  <si>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</si>
  <si>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</si>
  <si>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</si>
  <si>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</si>
  <si>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</si>
  <si>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</si>
  <si>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</si>
  <si>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</si>
  <si>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</si>
  <si>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</si>
  <si>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</si>
  <si>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</si>
  <si>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</si>
  <si>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</si>
  <si>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</si>
  <si>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</si>
  <si>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</si>
  <si>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</si>
  <si>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</si>
  <si>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</si>
  <si>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</si>
  <si>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</si>
  <si>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</si>
  <si>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</si>
  <si>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</si>
  <si>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</si>
  <si>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</si>
  <si>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</si>
  <si>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</si>
  <si>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</si>
  <si>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</si>
  <si>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</si>
  <si>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</si>
  <si>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</si>
  <si>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</si>
  <si>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</si>
  <si>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</si>
  <si>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</si>
  <si>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</si>
  <si>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</si>
  <si>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</si>
  <si>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</si>
  <si>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</si>
  <si>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</si>
  <si>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</si>
  <si>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</si>
  <si>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</si>
  <si>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</si>
  <si>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</si>
  <si>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</si>
  <si>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</si>
  <si>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</si>
  <si>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</si>
  <si>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</si>
  <si>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</si>
  <si>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</si>
  <si>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</si>
  <si>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</si>
  <si>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</si>
  <si>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</si>
  <si>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</si>
  <si>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</si>
  <si>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</si>
  <si>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</si>
  <si>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</si>
  <si>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</si>
  <si>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</si>
  <si>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</si>
  <si>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</si>
  <si>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</si>
  <si>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</si>
  <si>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</si>
  <si>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</si>
  <si>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</si>
  <si>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</si>
  <si>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</si>
  <si>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</si>
  <si>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</si>
  <si>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</si>
  <si>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</si>
  <si>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</si>
  <si>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</si>
  <si>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</si>
  <si>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</si>
  <si>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</si>
  <si>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</si>
  <si>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</si>
  <si>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</si>
  <si>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</si>
  <si>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</si>
  <si>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</si>
  <si>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</si>
  <si>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</si>
  <si>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</si>
  <si>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</si>
  <si>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</si>
  <si>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</si>
  <si>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</si>
  <si>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</si>
  <si>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</si>
  <si>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</si>
  <si>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</si>
  <si>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</si>
  <si>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</si>
  <si>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</si>
  <si>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</si>
  <si>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</si>
  <si>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</si>
  <si>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</si>
  <si>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</si>
  <si>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</si>
  <si>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</si>
  <si>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</si>
  <si>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</si>
  <si>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</si>
  <si>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</si>
  <si>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</si>
  <si>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</si>
  <si>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</si>
  <si>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</si>
  <si>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</si>
  <si>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</si>
  <si>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</si>
  <si>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</si>
  <si>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</si>
  <si>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</si>
  <si>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</si>
  <si>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</si>
  <si>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</si>
  <si>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</si>
  <si>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</si>
  <si>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</si>
  <si>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</si>
  <si>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</si>
  <si>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</si>
  <si>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</si>
  <si>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</si>
  <si>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</si>
  <si>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</si>
  <si>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</si>
  <si>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</si>
  <si>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</si>
  <si>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</si>
  <si>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</si>
  <si>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</si>
  <si>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</si>
  <si>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</si>
  <si>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</si>
  <si>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</si>
  <si>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</si>
  <si>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</si>
  <si>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</si>
  <si>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</si>
  <si>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</si>
  <si>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</si>
  <si>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</si>
  <si>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</si>
  <si>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</si>
  <si>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</si>
  <si>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</si>
  <si>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</si>
  <si>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</si>
  <si>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</si>
  <si>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</si>
  <si>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</si>
  <si>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</si>
  <si>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</si>
  <si>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</si>
  <si>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</si>
  <si>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</si>
  <si>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</si>
  <si>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</si>
  <si>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</si>
  <si>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</si>
  <si>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</si>
  <si>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</si>
  <si>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</si>
  <si>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</si>
  <si>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</si>
  <si>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</si>
  <si>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</si>
  <si>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</si>
  <si>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</si>
  <si>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</si>
  <si>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</si>
  <si>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</si>
  <si>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</si>
  <si>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</si>
  <si>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</si>
  <si>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</si>
  <si>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</si>
  <si>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</si>
  <si>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</si>
  <si>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</si>
  <si>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</si>
  <si>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</si>
  <si>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</si>
  <si>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</si>
  <si>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</si>
  <si>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</si>
  <si>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</si>
  <si>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</si>
  <si>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</si>
  <si>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</si>
  <si>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</si>
  <si>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</si>
  <si>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</si>
  <si>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</si>
  <si>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</si>
  <si>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</si>
  <si>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</si>
  <si>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</si>
  <si>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</si>
  <si>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</si>
  <si>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</si>
  <si>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</si>
  <si>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</si>
  <si>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</si>
  <si>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</si>
  <si>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</si>
  <si>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</si>
  <si>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</si>
  <si>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</si>
  <si>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</si>
  <si>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</si>
  <si>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</si>
  <si>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</si>
  <si>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</si>
  <si>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</si>
  <si>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</si>
  <si>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</si>
  <si>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</si>
  <si>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</si>
  <si>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</si>
  <si>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</si>
  <si>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</si>
  <si>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</si>
  <si>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</si>
  <si>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</si>
  <si>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</si>
  <si>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</si>
  <si>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</si>
  <si>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</si>
  <si>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</si>
  <si>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</si>
  <si>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</si>
  <si>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</si>
  <si>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</si>
  <si>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</si>
  <si>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</si>
  <si>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</si>
  <si>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</si>
  <si>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</si>
  <si>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</si>
  <si>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</si>
  <si>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</si>
  <si>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</si>
  <si>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</si>
  <si>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</si>
  <si>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</si>
  <si>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</si>
  <si>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</si>
  <si>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</si>
  <si>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</si>
  <si>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</si>
  <si>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</si>
  <si>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</si>
  <si>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</si>
  <si>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</si>
  <si>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</si>
  <si>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</si>
  <si>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</si>
  <si>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</si>
  <si>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</si>
  <si>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</si>
  <si>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</si>
  <si>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</si>
  <si>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</si>
  <si>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</si>
  <si>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</si>
  <si>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</si>
  <si>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</si>
  <si>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</si>
  <si>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</si>
  <si>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</si>
  <si>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</si>
  <si>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</si>
  <si>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</si>
  <si>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</si>
  <si>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</si>
  <si>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</si>
  <si>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</si>
  <si>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</si>
  <si>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</si>
  <si>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</si>
  <si>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</si>
  <si>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</si>
  <si>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</si>
  <si>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</si>
  <si>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</si>
  <si>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</si>
  <si>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</si>
  <si>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</si>
  <si>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</si>
  <si>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</si>
  <si>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</si>
  <si>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</si>
  <si>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</si>
  <si>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</si>
  <si>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</si>
  <si>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</si>
  <si>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</si>
  <si>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</si>
  <si>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</si>
  <si>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</si>
  <si>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</si>
  <si>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</si>
  <si>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</si>
  <si>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</si>
  <si>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</si>
  <si>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</si>
  <si>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</si>
  <si>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</si>
  <si>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</si>
  <si>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</si>
  <si>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</si>
  <si>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</si>
  <si>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</si>
  <si>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</si>
  <si>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</si>
  <si>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</si>
  <si>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</si>
  <si>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</si>
  <si>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</si>
  <si>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</si>
  <si>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</si>
  <si>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</si>
  <si>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</si>
  <si>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</si>
  <si>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</si>
  <si>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</si>
  <si>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</si>
  <si>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</si>
  <si>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</si>
  <si>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</si>
  <si>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</si>
  <si>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</si>
  <si>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</si>
  <si>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</si>
  <si>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</si>
  <si>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</si>
  <si>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</si>
  <si>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</si>
  <si>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</si>
  <si>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</si>
  <si>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</si>
  <si>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</si>
  <si>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</si>
  <si>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</si>
  <si>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</si>
  <si>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</si>
  <si>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</si>
  <si>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</si>
  <si>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</si>
  <si>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</si>
  <si>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</si>
  <si>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</si>
  <si>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</si>
  <si>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</si>
  <si>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</si>
  <si>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</si>
  <si>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</si>
  <si>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</si>
  <si>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</si>
  <si>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</si>
  <si>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</si>
  <si>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</si>
  <si>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</si>
  <si>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</si>
  <si>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</si>
  <si>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</si>
  <si>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</si>
  <si>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</si>
  <si>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</si>
  <si>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</si>
  <si>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</si>
  <si>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</si>
  <si>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</si>
  <si>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</si>
  <si>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</si>
  <si>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</si>
  <si>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</si>
  <si>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</si>
  <si>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</si>
  <si>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</si>
  <si>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</si>
  <si>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</si>
  <si>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</si>
  <si>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</si>
  <si>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</si>
  <si>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</si>
  <si>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</si>
  <si>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</si>
  <si>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</si>
  <si>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</si>
  <si>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</si>
  <si>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</si>
  <si>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</si>
  <si>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</si>
  <si>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</si>
  <si>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</si>
  <si>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</si>
  <si>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</si>
  <si>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</si>
  <si>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</si>
  <si>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</si>
  <si>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</si>
  <si>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</si>
  <si>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</si>
  <si>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</si>
  <si>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</si>
  <si>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</si>
  <si>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</si>
  <si>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</si>
  <si>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</si>
  <si>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</si>
  <si>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</si>
  <si>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</si>
  <si>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</si>
  <si>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</si>
  <si>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</si>
  <si>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</si>
  <si>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</si>
  <si>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</si>
  <si>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</si>
  <si>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</si>
  <si>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</si>
  <si>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</si>
  <si>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</si>
  <si>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</si>
  <si>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</si>
  <si>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</si>
  <si>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</si>
  <si>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</si>
  <si>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</si>
  <si>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</si>
  <si>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</si>
  <si>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</si>
  <si>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</si>
  <si>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</si>
  <si>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</si>
  <si>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</si>
  <si>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</si>
  <si>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</si>
  <si>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</si>
  <si>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</si>
  <si>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</si>
  <si>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</si>
  <si>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</si>
  <si>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</si>
  <si>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</si>
  <si>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</si>
  <si>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</si>
  <si>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</si>
  <si>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</si>
  <si>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</si>
  <si>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</si>
  <si>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</si>
  <si>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</si>
  <si>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</si>
  <si>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</si>
  <si>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</si>
  <si>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</si>
  <si>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</si>
  <si>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</si>
  <si>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</si>
  <si>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</si>
  <si>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</si>
  <si>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</si>
  <si>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</si>
  <si>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</si>
  <si>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</si>
  <si>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</si>
  <si>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</si>
  <si>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</si>
  <si>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</si>
  <si>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</si>
  <si>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</si>
  <si>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</si>
  <si>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</si>
  <si>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</si>
  <si>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</si>
  <si>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</si>
  <si>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</si>
  <si>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</si>
  <si>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</si>
  <si>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</si>
  <si>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</si>
  <si>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</si>
  <si>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</si>
  <si>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</si>
  <si>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</si>
  <si>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</si>
  <si>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</si>
  <si>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</si>
  <si>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</si>
  <si>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</si>
  <si>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</si>
  <si>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</si>
  <si>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</si>
  <si>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</si>
  <si>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</si>
  <si>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</si>
  <si>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</si>
  <si>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</si>
  <si>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</si>
  <si>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</si>
  <si>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</si>
  <si>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</si>
  <si>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</si>
  <si>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</si>
  <si>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</si>
  <si>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</si>
  <si>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</si>
  <si>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</si>
  <si>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</si>
  <si>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</si>
  <si>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</si>
  <si>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</si>
  <si>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</si>
  <si>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</si>
  <si>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</si>
  <si>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</si>
  <si>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</si>
  <si>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</si>
  <si>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</si>
  <si>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</si>
  <si>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</si>
  <si>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</si>
  <si>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</si>
  <si>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</si>
  <si>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</si>
  <si>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</si>
  <si>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</si>
  <si>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</si>
  <si>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</si>
  <si>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</si>
  <si>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</si>
  <si>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</si>
  <si>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</si>
  <si>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</si>
  <si>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</si>
  <si>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</si>
  <si>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</si>
  <si>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</si>
  <si>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</si>
  <si>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</si>
  <si>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</si>
  <si>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</si>
  <si>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</si>
  <si>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</si>
  <si>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</si>
  <si>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</si>
  <si>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</si>
  <si>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</si>
  <si>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</si>
  <si>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</si>
  <si>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</si>
  <si>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</si>
  <si>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</si>
  <si>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</si>
  <si>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</si>
  <si>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</si>
  <si>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</si>
  <si>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</si>
  <si>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</si>
  <si>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</si>
  <si>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</si>
  <si>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</si>
  <si>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</si>
  <si>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</si>
  <si>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</si>
  <si>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</si>
  <si>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</si>
  <si>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</si>
  <si>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</si>
  <si>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</si>
  <si>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</si>
  <si>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</si>
  <si>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</si>
  <si>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</si>
  <si>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</si>
  <si>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</si>
  <si>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</si>
  <si>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</si>
  <si>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</si>
  <si>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</si>
  <si>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</si>
  <si>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</si>
  <si>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</si>
  <si>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</si>
  <si>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</si>
  <si>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</si>
  <si>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</si>
  <si>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</si>
  <si>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</si>
  <si>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</si>
  <si>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</si>
  <si>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</si>
  <si>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</si>
  <si>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</si>
  <si>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</si>
  <si>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</si>
  <si>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</si>
  <si>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</si>
  <si>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</si>
  <si>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</si>
  <si>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</si>
  <si>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</si>
  <si>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</si>
  <si>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</si>
  <si>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</si>
  <si>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</si>
  <si>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</si>
  <si>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</si>
  <si>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</si>
  <si>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</si>
  <si>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</si>
  <si>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</si>
  <si>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</si>
  <si>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</si>
  <si>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</si>
  <si>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</si>
  <si>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</si>
  <si>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</si>
  <si>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</si>
  <si>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</si>
  <si>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</si>
  <si>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</si>
  <si>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</si>
  <si>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</si>
  <si>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</si>
  <si>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</si>
  <si>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</si>
  <si>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</si>
  <si>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</si>
  <si>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</si>
  <si>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</si>
  <si>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</si>
  <si>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</si>
  <si>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</si>
  <si>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</si>
  <si>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</si>
  <si>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</si>
  <si>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</si>
  <si>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</si>
  <si>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</si>
  <si>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</si>
  <si>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</si>
  <si>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</si>
  <si>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</si>
  <si>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</si>
  <si>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</si>
  <si>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</si>
  <si>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</si>
  <si>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</si>
  <si>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</si>
  <si>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</si>
  <si>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</si>
  <si>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</si>
  <si>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</si>
  <si>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</si>
  <si>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</si>
  <si>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</si>
  <si>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</si>
  <si>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</si>
  <si>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</si>
  <si>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</si>
  <si>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</si>
  <si>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</si>
  <si>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</si>
  <si>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</si>
  <si>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</si>
  <si>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</si>
  <si>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</si>
  <si>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</si>
  <si>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</si>
  <si>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</si>
  <si>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</si>
  <si>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</si>
  <si>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</si>
  <si>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</si>
  <si>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</si>
  <si>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</si>
  <si>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</si>
  <si>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</si>
  <si>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</si>
  <si>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</si>
  <si>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</si>
  <si>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</si>
  <si>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</si>
  <si>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</si>
  <si>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</si>
  <si>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</si>
  <si>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</si>
  <si>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</si>
  <si>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</si>
  <si>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</si>
  <si>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</si>
  <si>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</si>
  <si>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</si>
  <si>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</si>
  <si>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</si>
  <si>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</si>
  <si>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</si>
  <si>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</si>
  <si>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</si>
  <si>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</si>
  <si>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</si>
  <si>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</si>
  <si>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</si>
  <si>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</si>
  <si>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</si>
  <si>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</si>
  <si>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</si>
  <si>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</si>
  <si>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</si>
  <si>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</si>
  <si>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</si>
  <si>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</si>
  <si>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</si>
  <si>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</si>
  <si>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</si>
  <si>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</si>
  <si>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</si>
  <si>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</si>
  <si>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</si>
  <si>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</si>
  <si>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</si>
  <si>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</si>
  <si>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</si>
  <si>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</si>
  <si>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</si>
  <si>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</si>
  <si>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</si>
  <si>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</si>
  <si>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</si>
  <si>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</si>
  <si>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</si>
  <si>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</si>
  <si>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</si>
  <si>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</si>
  <si>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</si>
  <si>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</si>
  <si>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</si>
  <si>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</si>
  <si>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</si>
  <si>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</si>
  <si>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</si>
  <si>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</si>
  <si>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</si>
  <si>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</si>
  <si>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</si>
  <si>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</si>
  <si>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</si>
  <si>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</si>
  <si>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</si>
  <si>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</si>
  <si>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</si>
  <si>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</si>
  <si>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</si>
  <si>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</si>
  <si>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</si>
  <si>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</si>
  <si>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</si>
  <si>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</si>
  <si>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</si>
  <si>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</si>
  <si>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</si>
  <si>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</si>
  <si>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</si>
  <si>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</si>
  <si>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</si>
  <si>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</si>
  <si>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</si>
  <si>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</si>
  <si>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</si>
  <si>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</si>
  <si>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</si>
  <si>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</si>
  <si>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</si>
  <si>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</si>
  <si>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</si>
  <si>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</si>
  <si>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</si>
  <si>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</si>
  <si>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</si>
  <si>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</si>
  <si>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</si>
  <si>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</si>
  <si>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</si>
  <si>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</si>
  <si>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</si>
  <si>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</si>
  <si>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</si>
  <si>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</si>
  <si>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</si>
  <si>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</si>
  <si>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</si>
  <si>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</si>
  <si>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</si>
  <si>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</si>
  <si>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</si>
  <si>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</si>
  <si>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</si>
  <si>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</si>
  <si>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</si>
  <si>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</si>
  <si>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</si>
  <si>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</si>
  <si>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</si>
  <si>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</si>
  <si>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</si>
  <si>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</si>
  <si>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</si>
  <si>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</si>
  <si>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</si>
  <si>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</si>
  <si>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</si>
  <si>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</si>
  <si>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</si>
  <si>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</si>
  <si>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</si>
  <si>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</si>
  <si>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</si>
  <si>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</si>
  <si>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</si>
  <si>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</si>
  <si>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</si>
  <si>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</si>
  <si>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</si>
  <si>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</si>
  <si>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</si>
  <si>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</si>
  <si>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</si>
  <si>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</si>
  <si>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</si>
  <si>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</si>
  <si>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</si>
  <si>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</si>
  <si>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</si>
  <si>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</si>
  <si>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</si>
  <si>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</si>
  <si>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</si>
  <si>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</si>
  <si>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</si>
  <si>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</si>
  <si>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</si>
  <si>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</si>
  <si>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</si>
  <si>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</si>
  <si>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</si>
  <si>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</si>
  <si>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</si>
  <si>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</si>
  <si>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</si>
  <si>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</si>
  <si>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</si>
  <si>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</si>
  <si>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</si>
  <si>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</si>
  <si>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</si>
  <si>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</si>
  <si>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</si>
  <si>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</si>
  <si>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</si>
  <si>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</si>
  <si>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</si>
  <si>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</si>
  <si>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</si>
  <si>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</si>
  <si>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</si>
  <si>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</si>
  <si>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</si>
  <si>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</si>
  <si>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</si>
  <si>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</si>
  <si>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</si>
  <si>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</si>
  <si>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</si>
  <si>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</si>
  <si>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</si>
  <si>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</si>
  <si>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</si>
  <si>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</si>
  <si>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</si>
  <si>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</si>
  <si>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</si>
  <si>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</si>
  <si>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</si>
  <si>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</si>
  <si>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</si>
  <si>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</si>
  <si>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</si>
  <si>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</si>
  <si>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</si>
  <si>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</si>
  <si>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</si>
  <si>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</si>
  <si>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</si>
  <si>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</si>
  <si>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</si>
  <si>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</si>
  <si>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</si>
  <si>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</si>
  <si>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</si>
  <si>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</si>
  <si>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</si>
  <si>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</si>
  <si>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</si>
  <si>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</si>
  <si>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</si>
  <si>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</si>
  <si>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</si>
  <si>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</si>
  <si>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</si>
  <si>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</si>
  <si>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</si>
  <si>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</si>
  <si>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</si>
  <si>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</si>
  <si>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</si>
  <si>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</si>
  <si>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</si>
  <si>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</si>
  <si>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</si>
  <si>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</si>
  <si>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</si>
  <si>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</si>
  <si>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</si>
  <si>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</si>
  <si>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</si>
  <si>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</si>
  <si>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</si>
  <si>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</si>
  <si>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</si>
  <si>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</si>
  <si>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</si>
  <si>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</si>
  <si>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</si>
  <si>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</si>
  <si>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</si>
  <si>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</si>
  <si>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</si>
  <si>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</si>
  <si>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</si>
  <si>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</si>
  <si>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</si>
  <si>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</si>
  <si>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</si>
  <si>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</si>
  <si>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</si>
  <si>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</si>
  <si>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</si>
  <si>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</si>
  <si>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</si>
  <si>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</si>
  <si>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</si>
  <si>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</si>
  <si>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</si>
  <si>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</si>
  <si>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</si>
  <si>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</si>
  <si>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</si>
  <si>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</si>
  <si>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</si>
  <si>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</si>
  <si>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</si>
  <si>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</si>
  <si>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</si>
  <si>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</si>
  <si>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</si>
  <si>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</si>
  <si>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</si>
  <si>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</si>
  <si>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</si>
  <si>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</si>
  <si>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</si>
  <si>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</si>
  <si>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</si>
  <si>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</si>
  <si>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</si>
  <si>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</si>
  <si>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</si>
  <si>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</si>
  <si>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</si>
  <si>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</si>
  <si>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</si>
  <si>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</si>
  <si>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</si>
  <si>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</si>
  <si>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</si>
  <si>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</si>
  <si>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</si>
  <si>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</si>
  <si>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</si>
  <si>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</si>
  <si>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</si>
  <si>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</si>
  <si>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</si>
  <si>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</si>
  <si>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</si>
  <si>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</si>
  <si>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</si>
  <si>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</si>
  <si>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</si>
  <si>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</si>
  <si>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</si>
  <si>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</si>
  <si>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</si>
  <si>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</si>
  <si>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</si>
  <si>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</si>
  <si>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</si>
  <si>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</si>
  <si>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</si>
  <si>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</si>
  <si>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</si>
  <si>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</si>
  <si>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</si>
  <si>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</si>
  <si>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</si>
  <si>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</si>
  <si>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</si>
  <si>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</si>
  <si>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</si>
  <si>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</si>
  <si>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</si>
  <si>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</si>
  <si>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</si>
  <si>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</si>
  <si>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</si>
  <si>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</si>
  <si>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</si>
  <si>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</si>
  <si>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</si>
  <si>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</si>
  <si>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</si>
  <si>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</si>
  <si>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</si>
  <si>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</si>
  <si>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</si>
  <si>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</si>
  <si>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</si>
  <si>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</si>
  <si>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</si>
  <si>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</si>
  <si>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</si>
  <si>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</si>
  <si>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</si>
  <si>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</si>
  <si>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</si>
  <si>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</si>
  <si>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</si>
  <si>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</si>
  <si>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</si>
  <si>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</si>
  <si>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</si>
  <si>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</si>
  <si>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</si>
  <si>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</si>
  <si>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</si>
  <si>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</si>
  <si>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</si>
  <si>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</si>
  <si>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</si>
  <si>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</si>
  <si>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</si>
  <si>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</si>
  <si>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</si>
  <si>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</si>
  <si>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</si>
  <si>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</si>
  <si>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</si>
  <si>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</si>
  <si>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</si>
  <si>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</si>
  <si>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</si>
  <si>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</si>
  <si>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</si>
  <si>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</si>
  <si>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</si>
  <si>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</si>
  <si>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</si>
  <si>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</si>
  <si>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</si>
  <si>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</si>
  <si>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</si>
  <si>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</si>
  <si>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</si>
  <si>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</si>
  <si>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</si>
  <si>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</si>
  <si>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</si>
  <si>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</si>
  <si>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</si>
  <si>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</si>
  <si>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</si>
  <si>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</si>
  <si>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</si>
  <si>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</si>
  <si>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</si>
  <si>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</si>
  <si>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</si>
  <si>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</si>
  <si>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</si>
  <si>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</si>
  <si>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</si>
  <si>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</si>
  <si>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</si>
  <si>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</si>
  <si>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</si>
  <si>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</si>
  <si>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</si>
  <si>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</si>
  <si>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</si>
  <si>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</si>
  <si>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</si>
  <si>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</si>
  <si>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</si>
  <si>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</si>
  <si>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</si>
  <si>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</si>
  <si>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</si>
  <si>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</si>
  <si>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</si>
  <si>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</si>
  <si>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</si>
  <si>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</si>
  <si>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</si>
  <si>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</si>
  <si>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</si>
  <si>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</si>
  <si>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</si>
  <si>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</si>
  <si>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</si>
  <si>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</si>
  <si>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</si>
  <si>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</si>
  <si>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</si>
  <si>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</si>
  <si>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</si>
  <si>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</si>
  <si>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</si>
  <si>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</si>
  <si>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</si>
  <si>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</si>
  <si>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</si>
  <si>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</si>
  <si>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</si>
  <si>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</si>
  <si>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</si>
  <si>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</si>
  <si>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</si>
  <si>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</si>
  <si>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</si>
  <si>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</si>
  <si>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</si>
  <si>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</si>
  <si>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</si>
  <si>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</si>
  <si>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</si>
  <si>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</si>
  <si>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</si>
  <si>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</si>
  <si>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</si>
  <si>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</si>
  <si>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</si>
  <si>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</si>
  <si>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</si>
  <si>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</si>
  <si>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</si>
  <si>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</si>
  <si>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</si>
  <si>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</si>
  <si>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</si>
  <si>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</si>
  <si>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</si>
  <si>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</si>
  <si>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</si>
  <si>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</si>
  <si>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</si>
  <si>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</si>
  <si>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</si>
  <si>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</si>
  <si>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</si>
  <si>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</si>
  <si>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</si>
  <si>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</si>
  <si>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</si>
  <si>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</si>
  <si>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</si>
  <si>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</si>
  <si>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</si>
  <si>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</si>
  <si>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</si>
  <si>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</si>
  <si>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</si>
  <si>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</si>
  <si>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</si>
  <si>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</si>
  <si>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</si>
  <si>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</si>
  <si>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</si>
  <si>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</si>
  <si>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</si>
  <si>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</si>
  <si>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</si>
  <si>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</si>
  <si>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</si>
  <si>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</si>
  <si>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</si>
  <si>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</si>
  <si>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</si>
  <si>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</si>
  <si>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</si>
  <si>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</si>
  <si>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</si>
  <si>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</si>
  <si>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</si>
  <si>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</si>
  <si>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</si>
  <si>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</si>
  <si>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</si>
  <si>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</si>
  <si>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</si>
  <si>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</si>
  <si>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</si>
  <si>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</si>
  <si>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</si>
  <si>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</si>
  <si>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</si>
  <si>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</si>
  <si>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</si>
  <si>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</si>
  <si>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</si>
  <si>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</si>
  <si>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</si>
  <si>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</si>
  <si>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</si>
  <si>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</si>
  <si>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</si>
  <si>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</si>
  <si>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</si>
  <si>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</si>
  <si>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</si>
  <si>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</si>
  <si>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</si>
  <si>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</si>
  <si>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</si>
  <si>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</si>
  <si>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</si>
  <si>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</si>
  <si>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</si>
  <si>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</si>
  <si>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</si>
  <si>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</si>
  <si>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</si>
  <si>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</si>
  <si>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</si>
  <si>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</si>
  <si>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</si>
  <si>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</si>
  <si>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</si>
  <si>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</si>
  <si>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</si>
  <si>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</si>
  <si>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</si>
  <si>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</si>
  <si>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</si>
  <si>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</si>
  <si>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</si>
  <si>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</si>
  <si>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</si>
  <si>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</si>
  <si>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</si>
  <si>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</si>
  <si>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</si>
  <si>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</si>
  <si>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</si>
  <si>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</si>
  <si>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</si>
  <si>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</si>
  <si>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</si>
  <si>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</si>
  <si>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</si>
  <si>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</si>
  <si>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</si>
  <si>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</si>
  <si>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</si>
  <si>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</si>
  <si>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</si>
  <si>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</si>
  <si>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</si>
  <si>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</si>
  <si>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</si>
  <si>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</si>
  <si>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</si>
  <si>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</si>
  <si>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</si>
  <si>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</si>
  <si>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</si>
  <si>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</si>
  <si>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</si>
  <si>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</si>
  <si>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</si>
  <si>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</si>
  <si>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</si>
  <si>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</si>
  <si>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</si>
  <si>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</si>
  <si>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</si>
  <si>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</si>
  <si>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</si>
  <si>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</si>
  <si>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</si>
  <si>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</si>
  <si>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</si>
  <si>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</si>
  <si>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</si>
  <si>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</si>
  <si>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</si>
  <si>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</si>
  <si>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</si>
  <si>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</si>
  <si>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</si>
  <si>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</si>
  <si>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</si>
  <si>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</si>
  <si>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</si>
  <si>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</si>
  <si>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</si>
  <si>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</si>
  <si>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</si>
  <si>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</si>
  <si>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</si>
  <si>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</si>
  <si>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</si>
  <si>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</si>
  <si>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</si>
  <si>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</si>
  <si>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</si>
  <si>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</si>
  <si>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</si>
  <si>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</si>
  <si>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</si>
  <si>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</si>
  <si>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</si>
  <si>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</si>
  <si>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</si>
  <si>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</si>
  <si>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</si>
  <si>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</si>
  <si>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</si>
  <si>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</si>
  <si>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</si>
  <si>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</si>
  <si>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</si>
  <si>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</si>
  <si>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</si>
  <si>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</si>
  <si>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</si>
  <si>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</si>
  <si>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</si>
  <si>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</si>
  <si>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</si>
  <si>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</si>
  <si>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</si>
  <si>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</si>
  <si>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</si>
  <si>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</si>
  <si>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</si>
  <si>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</si>
  <si>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</si>
  <si>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</si>
  <si>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</si>
  <si>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</si>
  <si>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</si>
  <si>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</si>
  <si>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</si>
  <si>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</si>
  <si>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</si>
  <si>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</si>
  <si>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</si>
  <si>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</si>
  <si>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</si>
  <si>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</si>
  <si>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</si>
  <si>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</si>
  <si>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</si>
  <si>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</si>
  <si>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</si>
  <si>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</si>
  <si>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</si>
  <si>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</si>
  <si>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</si>
  <si>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</si>
  <si>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</si>
  <si>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</si>
  <si>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</si>
  <si>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</si>
  <si>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</si>
  <si>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</si>
  <si>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</si>
  <si>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</si>
  <si>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</si>
  <si>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</si>
  <si>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</si>
  <si>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</si>
  <si>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</si>
  <si>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</si>
  <si>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</si>
  <si>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</si>
  <si>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</si>
  <si>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</si>
  <si>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</si>
  <si>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</si>
  <si>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</si>
  <si>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</si>
  <si>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</si>
  <si>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</si>
  <si>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</si>
  <si>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</si>
  <si>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</si>
  <si>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</si>
  <si>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</si>
  <si>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</si>
  <si>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</si>
  <si>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</si>
  <si>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</si>
  <si>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</si>
  <si>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</si>
  <si>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</si>
  <si>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</si>
  <si>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</si>
  <si>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</si>
  <si>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</si>
  <si>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</si>
  <si>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</si>
  <si>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</si>
  <si>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</si>
  <si>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</si>
  <si>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</si>
  <si>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</si>
  <si>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</si>
  <si>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</si>
  <si>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</si>
  <si>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</si>
  <si>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</si>
  <si>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</si>
  <si>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</si>
  <si>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</si>
  <si>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</si>
  <si>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</si>
  <si>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</si>
  <si>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</si>
  <si>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</si>
  <si>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</si>
  <si>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</si>
  <si>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</si>
  <si>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</si>
  <si>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</si>
  <si>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</si>
  <si>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</si>
  <si>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</si>
  <si>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</si>
  <si>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</si>
  <si>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</si>
  <si>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</si>
  <si>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</si>
  <si>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</si>
  <si>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</si>
  <si>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</si>
  <si>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</si>
  <si>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</si>
  <si>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</si>
  <si>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</si>
  <si>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</si>
  <si>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</si>
  <si>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</si>
  <si>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</si>
  <si>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</si>
  <si>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</si>
  <si>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</si>
  <si>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</si>
  <si>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</si>
  <si>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</si>
  <si>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</si>
  <si>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</si>
  <si>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</si>
  <si>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</si>
  <si>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</si>
  <si>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</si>
  <si>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</si>
  <si>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</si>
  <si>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</si>
  <si>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</si>
  <si>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</si>
  <si>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</si>
  <si>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</si>
  <si>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</si>
  <si>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</si>
  <si>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</si>
  <si>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</si>
  <si>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</si>
  <si>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</si>
  <si>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</si>
  <si>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</si>
  <si>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</si>
  <si>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</si>
  <si>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</si>
  <si>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</si>
  <si>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</si>
  <si>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</si>
  <si>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</si>
  <si>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</si>
  <si>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</si>
  <si>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</si>
  <si>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</si>
  <si>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</si>
  <si>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</si>
  <si>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</si>
  <si>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</si>
  <si>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</si>
  <si>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</si>
  <si>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</si>
  <si>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</si>
  <si>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</si>
  <si>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</si>
  <si>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</si>
  <si>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</si>
  <si>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</si>
  <si>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</si>
  <si>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</si>
  <si>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</si>
  <si>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</si>
  <si>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</si>
  <si>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</si>
  <si>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</si>
  <si>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</si>
  <si>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</si>
  <si>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</si>
  <si>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</si>
  <si>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</si>
  <si>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</si>
  <si>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</si>
  <si>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</si>
  <si>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</si>
  <si>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</si>
  <si>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</si>
  <si>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</si>
  <si>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</si>
  <si>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</si>
  <si>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</si>
  <si>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</si>
  <si>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</si>
  <si>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</si>
  <si>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</si>
  <si>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</si>
  <si>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</si>
  <si>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</si>
  <si>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</si>
  <si>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</si>
  <si>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</si>
  <si>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</si>
  <si>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</si>
  <si>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</si>
  <si>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</si>
  <si>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</si>
  <si>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</si>
  <si>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</si>
  <si>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</si>
  <si>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</si>
  <si>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</si>
  <si>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</si>
  <si>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</si>
  <si>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</si>
  <si>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</si>
  <si>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</si>
  <si>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</si>
  <si>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</si>
  <si>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</si>
  <si>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</si>
  <si>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</si>
  <si>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</si>
  <si>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</si>
  <si>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</si>
  <si>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</si>
  <si>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</si>
  <si>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</si>
  <si>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</si>
  <si>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</si>
  <si>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</si>
  <si>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</si>
  <si>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</si>
  <si>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</si>
  <si>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</si>
  <si>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</si>
  <si>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</si>
  <si>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</si>
  <si>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</si>
  <si>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</si>
  <si>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</si>
  <si>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</si>
  <si>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</si>
  <si>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</si>
  <si>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</si>
  <si>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</si>
  <si>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</si>
  <si>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</si>
  <si>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</si>
  <si>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</si>
  <si>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</si>
  <si>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</si>
  <si>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</si>
  <si>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</si>
  <si>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</si>
  <si>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</si>
  <si>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</si>
  <si>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</si>
  <si>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</si>
  <si>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</si>
  <si>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</si>
  <si>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</si>
  <si>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</si>
  <si>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</si>
  <si>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</si>
  <si>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</si>
  <si>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</si>
  <si>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</si>
  <si>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</si>
  <si>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</si>
  <si>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</si>
  <si>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</si>
  <si>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</si>
  <si>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</si>
  <si>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</si>
  <si>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</si>
  <si>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</si>
  <si>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</si>
  <si>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</si>
  <si>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</si>
  <si>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</si>
  <si>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</si>
  <si>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</si>
  <si>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</si>
  <si>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</si>
  <si>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</si>
  <si>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</si>
  <si>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</si>
  <si>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</si>
  <si>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</si>
  <si>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</si>
  <si>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</si>
  <si>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</si>
  <si>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</si>
  <si>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</si>
  <si>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</si>
  <si>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</si>
  <si>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</si>
  <si>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</si>
  <si>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</si>
  <si>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</si>
  <si>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</si>
  <si>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</si>
  <si>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</si>
  <si>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</si>
  <si>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</si>
  <si>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</si>
  <si>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</si>
  <si>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</si>
  <si>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</si>
  <si>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</si>
  <si>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</si>
  <si>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</si>
  <si>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</si>
  <si>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</si>
  <si>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</si>
  <si>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</si>
  <si>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</si>
  <si>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</si>
  <si>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</si>
  <si>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</si>
  <si>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</si>
  <si>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</si>
  <si>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</si>
  <si>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</si>
  <si>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</si>
  <si>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</si>
  <si>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</si>
  <si>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</si>
  <si>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</si>
  <si>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</si>
  <si>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</si>
  <si>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</si>
  <si>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</si>
  <si>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</si>
  <si>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</si>
  <si>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</si>
  <si>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</si>
  <si>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</si>
  <si>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</si>
  <si>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</si>
  <si>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</si>
  <si>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</si>
  <si>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</si>
  <si>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</si>
  <si>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</si>
  <si>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</si>
  <si>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</si>
  <si>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</si>
  <si>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</si>
  <si>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</si>
  <si>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</si>
  <si>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</si>
  <si>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</si>
  <si>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</si>
  <si>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</si>
  <si>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</si>
  <si>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</si>
  <si>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</si>
  <si>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</si>
  <si>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</si>
  <si>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</si>
  <si>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</si>
  <si>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</si>
  <si>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</si>
  <si>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</si>
  <si>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</si>
  <si>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</si>
  <si>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</si>
  <si>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</si>
  <si>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</si>
  <si>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</si>
  <si>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</si>
  <si>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</si>
  <si>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</si>
  <si>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</si>
  <si>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</si>
  <si>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</si>
  <si>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</si>
  <si>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</si>
  <si>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</si>
  <si>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</si>
  <si>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</si>
  <si>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</si>
  <si>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</si>
  <si>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</si>
  <si>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</si>
  <si>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</si>
  <si>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</si>
  <si>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</si>
  <si>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</si>
  <si>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</si>
  <si>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</si>
  <si>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</si>
  <si>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</si>
  <si>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</si>
  <si>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</si>
  <si>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</si>
  <si>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</si>
  <si>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</si>
  <si>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</si>
  <si>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</si>
  <si>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</si>
  <si>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</si>
  <si>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</si>
  <si>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</si>
  <si>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</si>
  <si>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</si>
  <si>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</si>
  <si>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</si>
  <si>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</si>
  <si>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</si>
  <si>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</si>
  <si>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</si>
  <si>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</si>
  <si>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</si>
  <si>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</si>
  <si>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</si>
  <si>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</si>
  <si>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</si>
  <si>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</si>
  <si>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</si>
  <si>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</si>
  <si>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</si>
  <si>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</si>
  <si>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</si>
  <si>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</si>
  <si>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</si>
  <si>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</si>
  <si>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</si>
  <si>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</si>
  <si>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</si>
  <si>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</si>
  <si>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</si>
  <si>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</si>
  <si>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</si>
  <si>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</si>
  <si>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</si>
  <si>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</si>
  <si>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</si>
  <si>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</si>
  <si>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</si>
  <si>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</si>
  <si>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</si>
  <si>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</si>
  <si>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</si>
  <si>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</si>
  <si>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</si>
  <si>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</si>
  <si>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</si>
  <si>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</si>
  <si>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</si>
  <si>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</si>
  <si>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</si>
  <si>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</si>
  <si>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</si>
  <si>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</si>
  <si>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</si>
  <si>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</si>
  <si>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</si>
  <si>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</si>
  <si>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</si>
  <si>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</si>
  <si>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</si>
  <si>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</si>
  <si>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</si>
  <si>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</si>
  <si>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</si>
  <si>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</si>
  <si>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</si>
  <si>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</si>
  <si>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</si>
  <si>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</si>
  <si>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</si>
  <si>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</si>
  <si>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</si>
  <si>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</si>
  <si>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</si>
  <si>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</si>
  <si>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</si>
  <si>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</si>
  <si>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</si>
  <si>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</si>
  <si>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</si>
  <si>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</si>
  <si>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</si>
  <si>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</si>
  <si>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</si>
  <si>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</si>
  <si>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</si>
  <si>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</si>
  <si>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</si>
  <si>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</si>
  <si>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</si>
  <si>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</si>
  <si>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</si>
  <si>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</si>
  <si>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</si>
  <si>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</si>
  <si>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</si>
  <si>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</si>
  <si>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</si>
  <si>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</si>
  <si>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</si>
  <si>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</si>
  <si>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</si>
  <si>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</si>
  <si>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</si>
  <si>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</si>
  <si>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</si>
  <si>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</si>
  <si>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</si>
  <si>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</si>
  <si>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</si>
  <si>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</si>
  <si>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</si>
  <si>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</si>
  <si>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</si>
  <si>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</si>
  <si>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</si>
  <si>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</si>
  <si>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</si>
  <si>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</si>
  <si>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</si>
  <si>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</si>
  <si>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</si>
  <si>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</si>
  <si>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</si>
  <si>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</si>
  <si>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</si>
  <si>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</si>
  <si>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</si>
  <si>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</si>
  <si>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</si>
  <si>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</si>
  <si>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</si>
  <si>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</si>
  <si>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</si>
  <si>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</si>
  <si>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</si>
  <si>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</si>
  <si>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</si>
  <si>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</si>
  <si>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</si>
  <si>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</si>
  <si>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</si>
  <si>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</si>
  <si>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</si>
  <si>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</si>
  <si>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</si>
  <si>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</si>
  <si>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</si>
  <si>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</si>
  <si>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</si>
  <si>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</si>
  <si>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</si>
  <si>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</si>
  <si>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</si>
  <si>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</si>
  <si>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</si>
  <si>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</si>
  <si>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</si>
  <si>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</si>
  <si>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</si>
  <si>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</si>
  <si>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</si>
  <si>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</si>
  <si>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</si>
  <si>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</si>
  <si>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</si>
  <si>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</si>
  <si>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</si>
  <si>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</si>
  <si>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</si>
  <si>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</si>
  <si>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</si>
  <si>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</si>
  <si>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</si>
  <si>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</si>
  <si>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</si>
  <si>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</si>
  <si>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</si>
  <si>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</si>
  <si>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</si>
  <si>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</si>
  <si>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</si>
  <si>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</si>
  <si>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</si>
  <si>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</si>
  <si>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</si>
  <si>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</si>
  <si>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</si>
  <si>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</si>
  <si>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</si>
  <si>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</si>
  <si>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</si>
  <si>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</si>
  <si>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</si>
  <si>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</si>
  <si>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</si>
  <si>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</si>
  <si>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</si>
  <si>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</si>
  <si>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</si>
  <si>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</si>
  <si>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</si>
  <si>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</si>
  <si>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</si>
  <si>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</si>
  <si>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</si>
  <si>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</si>
  <si>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</si>
  <si>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</si>
  <si>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</si>
  <si>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</si>
  <si>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</si>
  <si>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</si>
  <si>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</si>
  <si>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</si>
  <si>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</si>
  <si>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</si>
  <si>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</si>
  <si>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</si>
  <si>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</si>
  <si>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</si>
  <si>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</si>
  <si>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</si>
  <si>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</si>
  <si>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</si>
  <si>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</si>
  <si>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</si>
  <si>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</si>
  <si>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</si>
  <si>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</si>
  <si>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</si>
  <si>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</si>
  <si>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</si>
  <si>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</si>
  <si>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</si>
  <si>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</si>
  <si>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</si>
  <si>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</si>
  <si>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</si>
  <si>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</si>
  <si>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</si>
  <si>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</si>
  <si>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</si>
  <si>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</si>
  <si>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</si>
  <si>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</si>
  <si>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</si>
  <si>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</si>
  <si>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</si>
  <si>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</si>
  <si>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</si>
  <si>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</si>
  <si>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</si>
  <si>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</si>
  <si>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</si>
  <si>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</si>
  <si>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</si>
  <si>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</si>
  <si>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</si>
  <si>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</si>
  <si>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</si>
  <si>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</si>
  <si>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</si>
  <si>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</si>
  <si>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</si>
  <si>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</si>
  <si>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</si>
  <si>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</si>
  <si>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</si>
  <si>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</si>
  <si>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</si>
  <si>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</si>
  <si>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</si>
  <si>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</si>
  <si>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</si>
  <si>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</si>
  <si>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</si>
  <si>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</si>
  <si>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</si>
  <si>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</si>
  <si>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</si>
  <si>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</si>
  <si>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</si>
  <si>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</si>
  <si>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</si>
  <si>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</si>
  <si>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</si>
  <si>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</si>
  <si>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</si>
  <si>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</si>
  <si>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</si>
  <si>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</si>
  <si>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</si>
  <si>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</si>
  <si>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</si>
  <si>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</si>
  <si>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</si>
  <si>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</si>
  <si>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</si>
  <si>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</si>
  <si>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</si>
  <si>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</si>
  <si>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</si>
  <si>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</si>
  <si>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</si>
  <si>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</si>
  <si>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</si>
  <si>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</si>
  <si>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</si>
  <si>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</si>
  <si>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</si>
  <si>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</si>
  <si>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</si>
  <si>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</si>
  <si>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</si>
  <si>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</si>
  <si>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</si>
  <si>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</si>
  <si>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</si>
  <si>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</si>
  <si>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</si>
  <si>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</si>
  <si>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</si>
  <si>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</si>
  <si>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</si>
  <si>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</si>
  <si>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</si>
  <si>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</si>
  <si>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</si>
  <si>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</si>
  <si>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</si>
  <si>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</si>
  <si>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</si>
  <si>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</si>
  <si>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</si>
  <si>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</si>
  <si>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</si>
  <si>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</si>
  <si>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</si>
  <si>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</si>
  <si>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</si>
  <si>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</si>
  <si>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</si>
  <si>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</si>
  <si>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</si>
  <si>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</si>
  <si>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</si>
  <si>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</si>
  <si>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</si>
  <si>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</si>
  <si>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</si>
  <si>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</si>
  <si>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</si>
  <si>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</si>
  <si>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</si>
  <si>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</si>
  <si>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</si>
  <si>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</si>
  <si>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</si>
  <si>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</si>
  <si>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</si>
  <si>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</si>
  <si>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</si>
  <si>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</si>
  <si>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</si>
  <si>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</si>
  <si>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</si>
  <si>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</si>
  <si>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</si>
  <si>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</si>
  <si>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</si>
  <si>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</si>
  <si>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</si>
  <si>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</si>
  <si>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</si>
  <si>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</si>
  <si>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</si>
  <si>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</si>
  <si>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</si>
  <si>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</si>
  <si>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</si>
  <si>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</si>
  <si>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</si>
  <si>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</si>
  <si>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</si>
  <si>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</si>
  <si>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</si>
  <si>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</si>
  <si>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</si>
  <si>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</si>
  <si>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</si>
  <si>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</si>
  <si>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</si>
  <si>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</si>
  <si>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</si>
  <si>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</si>
  <si>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</si>
  <si>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</si>
  <si>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</si>
  <si>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</si>
  <si>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</si>
  <si>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</si>
  <si>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</si>
  <si>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</si>
  <si>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</si>
  <si>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</si>
  <si>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</si>
  <si>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</si>
  <si>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</si>
  <si>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</si>
  <si>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</si>
  <si>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</si>
  <si>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</si>
  <si>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</si>
  <si>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</si>
  <si>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</si>
  <si>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</si>
  <si>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</si>
  <si>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</si>
  <si>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</si>
  <si>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</si>
  <si>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</si>
  <si>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</si>
  <si>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</si>
  <si>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</si>
  <si>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</si>
  <si>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</si>
  <si>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</si>
  <si>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</si>
  <si>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</si>
  <si>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</si>
  <si>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</si>
  <si>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</si>
  <si>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</si>
  <si>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</si>
  <si>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</si>
  <si>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</si>
  <si>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</si>
  <si>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</si>
  <si>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</si>
  <si>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</si>
  <si>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</si>
  <si>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</si>
  <si>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</si>
  <si>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</si>
  <si>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</si>
  <si>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</si>
  <si>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</si>
  <si>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</si>
  <si>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</si>
  <si>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</si>
  <si>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</si>
  <si>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</si>
  <si>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</si>
  <si>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</si>
  <si>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</si>
  <si>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</si>
  <si>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</si>
  <si>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</si>
  <si>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</si>
  <si>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</si>
  <si>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</si>
  <si>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</si>
  <si>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</si>
  <si>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</si>
  <si>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</si>
  <si>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</si>
  <si>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</si>
  <si>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</si>
  <si>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</si>
  <si>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</si>
  <si>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</si>
  <si>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</si>
  <si>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</si>
  <si>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</si>
  <si>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</si>
  <si>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</si>
  <si>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</si>
  <si>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</si>
  <si>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</si>
  <si>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</si>
  <si>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</si>
  <si>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</si>
  <si>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</si>
  <si>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</si>
  <si>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</si>
  <si>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</si>
  <si>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</si>
  <si>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</si>
  <si>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</si>
  <si>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</si>
  <si>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</si>
  <si>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</si>
  <si>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</si>
  <si>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</si>
  <si>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</si>
  <si>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</si>
  <si>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</si>
  <si>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</si>
  <si>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</si>
  <si>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</si>
  <si>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</si>
  <si>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</si>
  <si>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</si>
  <si>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</si>
  <si>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</si>
  <si>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</si>
  <si>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</si>
  <si>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</si>
  <si>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</si>
  <si>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</si>
  <si>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</si>
  <si>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</si>
  <si>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</si>
  <si>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</si>
  <si>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</si>
  <si>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</si>
  <si>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</si>
  <si>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</si>
  <si>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</si>
  <si>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</si>
  <si>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</si>
  <si>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</si>
  <si>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</si>
  <si>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</si>
  <si>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</si>
  <si>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</si>
  <si>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</si>
  <si>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</si>
  <si>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</si>
  <si>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</si>
  <si>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</si>
  <si>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</si>
  <si>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</si>
  <si>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</si>
  <si>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</si>
  <si>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</si>
  <si>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</si>
  <si>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</si>
  <si>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</si>
  <si>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</si>
  <si>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</si>
  <si>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</si>
  <si>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</si>
  <si>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</si>
  <si>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</si>
  <si>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</si>
  <si>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</si>
  <si>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</si>
  <si>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</si>
  <si>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</si>
  <si>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</si>
  <si>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</si>
  <si>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</si>
  <si>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</si>
  <si>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</si>
  <si>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</si>
  <si>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</si>
  <si>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</si>
  <si>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</si>
  <si>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</si>
  <si>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</si>
  <si>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</si>
  <si>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</si>
  <si>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</si>
  <si>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</si>
  <si>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</si>
  <si>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</si>
  <si>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</si>
  <si>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</si>
  <si>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</si>
  <si>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</si>
  <si>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</si>
  <si>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</si>
  <si>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</si>
  <si>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</si>
  <si>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</si>
  <si>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</si>
  <si>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</si>
  <si>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</si>
  <si>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</si>
  <si>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</si>
  <si>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</si>
  <si>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</si>
  <si>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</si>
  <si>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</si>
  <si>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</si>
  <si>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</si>
  <si>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</si>
  <si>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</si>
  <si>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</si>
  <si>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</si>
  <si>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</si>
  <si>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</si>
  <si>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</si>
  <si>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</si>
  <si>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</si>
  <si>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</si>
  <si>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</si>
  <si>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</si>
  <si>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</si>
  <si>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</si>
  <si>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</si>
  <si>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</si>
  <si>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</si>
  <si>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</si>
  <si>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</si>
  <si>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</si>
  <si>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</si>
  <si>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</si>
  <si>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</si>
  <si>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</si>
  <si>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</si>
  <si>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</si>
  <si>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</si>
  <si>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</si>
  <si>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</si>
  <si>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</si>
  <si>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</si>
  <si>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</si>
  <si>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</si>
  <si>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</si>
  <si>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</si>
  <si>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</si>
  <si>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</si>
  <si>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</si>
  <si>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</si>
  <si>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</si>
  <si>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</si>
  <si>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</si>
  <si>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</si>
  <si>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</si>
  <si>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</si>
  <si>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</si>
  <si>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</si>
  <si>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</si>
  <si>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</si>
  <si>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</si>
  <si>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</si>
  <si>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</si>
  <si>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</si>
  <si>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</si>
  <si>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</si>
  <si>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</si>
  <si>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</si>
  <si>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</si>
  <si>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</si>
  <si>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</si>
  <si>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</si>
  <si>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</si>
  <si>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</si>
  <si>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</si>
  <si>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</si>
  <si>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</si>
  <si>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</si>
  <si>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</si>
  <si>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</si>
  <si>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</si>
  <si>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</si>
  <si>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</si>
  <si>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</si>
  <si>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</si>
  <si>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</si>
  <si>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</si>
  <si>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</si>
  <si>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</si>
  <si>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</si>
  <si>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</si>
  <si>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</si>
  <si>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</si>
  <si>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</si>
  <si>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</si>
  <si>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</si>
  <si>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</si>
  <si>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</si>
  <si>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</si>
  <si>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</si>
  <si>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</si>
  <si>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</si>
  <si>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</si>
  <si>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</si>
  <si>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</si>
  <si>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</si>
  <si>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</si>
  <si>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</si>
  <si>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</si>
  <si>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</si>
  <si>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</si>
  <si>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</si>
  <si>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</si>
  <si>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</si>
  <si>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</si>
  <si>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</si>
  <si>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</si>
  <si>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</si>
  <si>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</si>
  <si>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</si>
  <si>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</si>
  <si>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</si>
  <si>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</si>
  <si>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</si>
  <si>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</si>
  <si>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</si>
  <si>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</si>
  <si>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</si>
  <si>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</si>
  <si>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</si>
  <si>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</si>
  <si>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</si>
  <si>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</si>
  <si>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</si>
  <si>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</si>
  <si>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</si>
  <si>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</si>
  <si>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</si>
  <si>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</si>
  <si>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</si>
  <si>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</si>
  <si>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</si>
  <si>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</si>
  <si>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</si>
  <si>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</si>
  <si>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</si>
  <si>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</si>
  <si>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</si>
  <si>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</si>
  <si>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</si>
  <si>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</si>
  <si>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</si>
  <si>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</si>
  <si>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</si>
  <si>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</si>
  <si>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</si>
  <si>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</si>
  <si>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</si>
  <si>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</si>
  <si>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</si>
  <si>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</si>
  <si>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</si>
  <si>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</si>
  <si>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</si>
  <si>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</si>
  <si>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</si>
  <si>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</si>
  <si>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</si>
  <si>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</si>
  <si>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</si>
  <si>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</si>
  <si>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</si>
  <si>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</si>
  <si>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</si>
  <si>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</si>
  <si>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</si>
  <si>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</si>
  <si>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</si>
  <si>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</si>
  <si>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</si>
  <si>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</si>
  <si>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</si>
  <si>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</si>
  <si>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</si>
  <si>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</si>
  <si>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</si>
  <si>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</si>
  <si>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</si>
  <si>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</si>
  <si>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</si>
  <si>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</si>
  <si>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</si>
  <si>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</si>
  <si>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</si>
  <si>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</si>
  <si>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</si>
  <si>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</si>
  <si>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</si>
  <si>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</si>
  <si>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</si>
  <si>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</si>
  <si>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</si>
  <si>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</si>
  <si>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</si>
  <si>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</si>
  <si>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</si>
  <si>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</si>
  <si>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</si>
  <si>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</si>
  <si>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</si>
  <si>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</si>
  <si>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</si>
  <si>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</si>
  <si>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</si>
  <si>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</si>
  <si>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</si>
  <si>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</si>
  <si>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</si>
  <si>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</si>
  <si>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</si>
  <si>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</si>
  <si>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</si>
  <si>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</si>
  <si>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</si>
  <si>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</si>
  <si>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</si>
  <si>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</si>
  <si>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</si>
  <si>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</si>
  <si>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</si>
  <si>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</si>
  <si>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</si>
  <si>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</si>
  <si>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</si>
  <si>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</si>
  <si>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</si>
  <si>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</si>
  <si>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</si>
  <si>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</si>
  <si>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</si>
  <si>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</si>
  <si>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</si>
  <si>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</si>
  <si>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</si>
  <si>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</si>
  <si>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</si>
  <si>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</si>
  <si>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</si>
  <si>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</si>
  <si>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</si>
  <si>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</si>
  <si>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</si>
  <si>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</si>
  <si>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</si>
  <si>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</si>
  <si>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</si>
  <si>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</si>
  <si>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</si>
  <si>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</si>
  <si>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</si>
  <si>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</si>
  <si>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</si>
  <si>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</si>
  <si>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</si>
  <si>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</si>
  <si>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</si>
  <si>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</si>
  <si>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</si>
  <si>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</si>
  <si>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</si>
  <si>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</si>
  <si>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</si>
  <si>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</si>
  <si>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</si>
  <si>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</si>
  <si>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</si>
  <si>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</si>
  <si>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</si>
  <si>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</si>
  <si>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</si>
  <si>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</si>
  <si>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</si>
  <si>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</si>
  <si>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</si>
  <si>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</si>
  <si>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</si>
  <si>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</si>
  <si>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</si>
  <si>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</si>
  <si>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</si>
  <si>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</si>
  <si>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</si>
  <si>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</si>
  <si>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</si>
  <si>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</si>
  <si>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</si>
  <si>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</si>
  <si>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</si>
  <si>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</si>
  <si>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</si>
  <si>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</si>
  <si>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</si>
  <si>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</si>
  <si>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</si>
  <si>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</si>
  <si>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</si>
  <si>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</si>
  <si>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</si>
  <si>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</si>
  <si>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</si>
  <si>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</si>
  <si>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</si>
  <si>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</si>
  <si>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</si>
  <si>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</si>
  <si>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</si>
  <si>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</si>
  <si>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</si>
  <si>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</si>
  <si>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</si>
  <si>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</si>
  <si>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</si>
  <si>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</si>
  <si>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</si>
  <si>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</si>
  <si>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</si>
  <si>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</si>
  <si>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</si>
  <si>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</si>
  <si>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</si>
  <si>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</si>
  <si>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</si>
  <si>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</si>
  <si>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</si>
  <si>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</si>
  <si>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</si>
  <si>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</si>
  <si>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</si>
  <si>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</si>
  <si>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</si>
  <si>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</si>
  <si>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</si>
  <si>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</si>
  <si>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</si>
  <si>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</si>
  <si>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</si>
  <si>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</si>
  <si>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</si>
  <si>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</si>
  <si>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</si>
  <si>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</si>
  <si>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</si>
  <si>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</si>
  <si>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</si>
  <si>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</si>
  <si>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</si>
  <si>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</si>
  <si>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</si>
  <si>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</si>
  <si>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</si>
  <si>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</si>
  <si>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</si>
  <si>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</si>
  <si>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</si>
  <si>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</si>
  <si>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</si>
  <si>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</si>
  <si>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</si>
  <si>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</si>
  <si>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</si>
  <si>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</si>
  <si>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</si>
  <si>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</si>
  <si>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</si>
  <si>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</si>
  <si>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</si>
  <si>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</si>
  <si>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</si>
  <si>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</si>
  <si>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</si>
  <si>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</si>
  <si>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</si>
  <si>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</si>
  <si>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</si>
  <si>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</si>
  <si>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</si>
  <si>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</si>
  <si>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</si>
  <si>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</si>
  <si>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</si>
  <si>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</si>
  <si>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</si>
  <si>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</si>
  <si>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</si>
  <si>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</si>
  <si>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</si>
  <si>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</si>
  <si>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</si>
  <si>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</si>
  <si>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</si>
  <si>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</si>
  <si>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</si>
  <si>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</si>
  <si>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</si>
  <si>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</si>
  <si>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</si>
  <si>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</si>
  <si>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</si>
  <si>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</si>
  <si>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</si>
  <si>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</si>
  <si>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</si>
  <si>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</si>
  <si>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</si>
  <si>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</si>
  <si>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</si>
  <si>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</si>
  <si>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</si>
  <si>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</si>
  <si>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</si>
  <si>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</si>
  <si>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</si>
  <si>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</si>
  <si>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</si>
  <si>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</si>
  <si>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</si>
  <si>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</si>
  <si>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</si>
  <si>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</si>
  <si>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</si>
  <si>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</si>
  <si>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</si>
  <si>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</si>
  <si>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</si>
  <si>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</si>
  <si>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</si>
  <si>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</si>
  <si>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</si>
  <si>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</si>
  <si>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</si>
  <si>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</si>
  <si>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</si>
  <si>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</si>
  <si>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</si>
  <si>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</si>
  <si>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</si>
  <si>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</si>
  <si>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</si>
  <si>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</si>
  <si>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</si>
  <si>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</si>
  <si>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</si>
  <si>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</si>
  <si>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</si>
  <si>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</si>
  <si>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</si>
  <si>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</si>
  <si>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</si>
  <si>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</si>
  <si>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</si>
  <si>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</si>
  <si>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</si>
  <si>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</si>
  <si>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</si>
  <si>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</si>
  <si>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</si>
  <si>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</si>
  <si>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</si>
  <si>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</si>
  <si>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</si>
  <si>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</si>
  <si>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</si>
  <si>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</si>
  <si>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</si>
  <si>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</si>
  <si>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</si>
  <si>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</si>
  <si>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</si>
  <si>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</si>
  <si>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</si>
  <si>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</si>
  <si>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</si>
  <si>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</si>
  <si>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</si>
  <si>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</si>
  <si>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</si>
  <si>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</si>
  <si>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</si>
  <si>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</si>
  <si>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</si>
  <si>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</si>
  <si>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</si>
  <si>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</si>
  <si>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</si>
  <si>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</si>
  <si>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</si>
  <si>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</si>
  <si>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</si>
  <si>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</si>
  <si>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</si>
  <si>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</si>
  <si>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</si>
  <si>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</si>
  <si>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</si>
  <si>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</si>
  <si>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</si>
  <si>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</si>
  <si>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</si>
  <si>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</si>
  <si>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</si>
  <si>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</si>
  <si>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</si>
  <si>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</si>
  <si>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</si>
  <si>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</si>
  <si>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</si>
  <si>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</si>
  <si>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</si>
  <si>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</si>
  <si>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</si>
  <si>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</si>
  <si>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</si>
  <si>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</si>
  <si>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</si>
  <si>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</si>
  <si>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</si>
  <si>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</si>
  <si>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</si>
  <si>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</si>
  <si>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</si>
  <si>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</si>
  <si>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</si>
  <si>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</si>
  <si>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</si>
  <si>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</si>
  <si>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</si>
  <si>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</si>
  <si>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</si>
  <si>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</si>
  <si>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</si>
  <si>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</si>
  <si>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</si>
  <si>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</si>
  <si>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</si>
  <si>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</si>
  <si>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</si>
  <si>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</si>
  <si>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</si>
  <si>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</si>
  <si>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</si>
  <si>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</si>
  <si>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</si>
  <si>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</si>
  <si>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</si>
  <si>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</si>
  <si>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</si>
  <si>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</si>
  <si>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</si>
  <si>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</si>
  <si>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</si>
  <si>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</si>
  <si>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</si>
  <si>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</si>
  <si>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</si>
  <si>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</si>
  <si>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</si>
  <si>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</si>
  <si>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</si>
  <si>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</si>
  <si>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</si>
  <si>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</si>
  <si>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</si>
  <si>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</si>
  <si>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</si>
  <si>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</si>
  <si>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</si>
  <si>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</si>
  <si>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</si>
  <si>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</si>
  <si>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</si>
  <si>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</si>
  <si>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</si>
  <si>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</si>
  <si>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</si>
  <si>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</si>
  <si>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</si>
  <si>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</si>
  <si>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</si>
  <si>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</si>
  <si>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</si>
  <si>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</si>
  <si>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</si>
  <si>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</si>
  <si>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</si>
  <si>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</si>
  <si>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</si>
  <si>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</si>
  <si>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</si>
  <si>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</si>
  <si>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</si>
  <si>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</si>
  <si>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</si>
  <si>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</si>
  <si>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</si>
  <si>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</si>
  <si>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</si>
  <si>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</si>
  <si>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</si>
  <si>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</si>
  <si>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</si>
  <si>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</si>
  <si>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</si>
  <si>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</si>
  <si>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</si>
  <si>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</si>
  <si>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</si>
  <si>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</si>
  <si>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</si>
  <si>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</si>
  <si>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</si>
  <si>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</si>
  <si>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</si>
  <si>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</si>
  <si>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</si>
  <si>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</si>
  <si>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</si>
  <si>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</si>
  <si>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</si>
  <si>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</si>
  <si>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</si>
  <si>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</si>
  <si>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</si>
  <si>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</si>
  <si>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</si>
  <si>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</si>
  <si>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</si>
  <si>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</si>
  <si>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</si>
  <si>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</si>
  <si>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</si>
  <si>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</si>
  <si>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</si>
  <si>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</si>
  <si>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</si>
  <si>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</si>
  <si>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</si>
  <si>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</si>
  <si>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</si>
  <si>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</si>
  <si>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</si>
  <si>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</si>
  <si>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</si>
  <si>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</si>
  <si>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</si>
  <si>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</si>
  <si>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</si>
  <si>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</si>
  <si>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</si>
  <si>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</si>
  <si>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</si>
  <si>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</si>
  <si>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</si>
  <si>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</si>
  <si>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</si>
  <si>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</si>
  <si>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</si>
  <si>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</si>
  <si>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</si>
  <si>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</si>
  <si>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</si>
  <si>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</si>
  <si>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</si>
  <si>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</si>
  <si>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</si>
  <si>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</si>
  <si>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</si>
  <si>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</si>
  <si>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</si>
  <si>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</si>
  <si>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</si>
  <si>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</si>
  <si>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</si>
  <si>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</si>
  <si>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</si>
  <si>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</si>
  <si>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</si>
  <si>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</si>
  <si>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</si>
  <si>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</si>
  <si>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</si>
  <si>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</si>
  <si>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</si>
  <si>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</si>
  <si>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</si>
  <si>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</si>
  <si>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</si>
  <si>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</si>
  <si>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</si>
  <si>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</si>
  <si>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</si>
  <si>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</si>
  <si>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</si>
  <si>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</si>
  <si>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</si>
  <si>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</si>
  <si>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</si>
  <si>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</si>
  <si>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</si>
  <si>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</si>
  <si>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</si>
  <si>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</si>
  <si>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</si>
  <si>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</si>
  <si>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</si>
  <si>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</si>
  <si>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</si>
  <si>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</si>
  <si>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</si>
  <si>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</si>
  <si>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</si>
  <si>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</si>
  <si>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</si>
  <si>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</si>
  <si>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</si>
  <si>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</si>
  <si>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</si>
  <si>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</si>
  <si>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</si>
  <si>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</si>
  <si>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</si>
  <si>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</si>
  <si>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</si>
  <si>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</si>
  <si>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</si>
  <si>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</si>
  <si>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</si>
  <si>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</si>
  <si>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</si>
  <si>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</si>
  <si>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</si>
  <si>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</si>
  <si>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</si>
  <si>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</si>
  <si>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</si>
  <si>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</si>
  <si>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</si>
  <si>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</si>
  <si>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</si>
  <si>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</si>
  <si>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</si>
  <si>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</si>
  <si>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</si>
  <si>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</si>
  <si>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</si>
  <si>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</si>
  <si>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</si>
  <si>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</si>
  <si>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</si>
  <si>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</si>
  <si>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</si>
  <si>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</si>
  <si>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</si>
  <si>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</si>
  <si>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</si>
  <si>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</si>
  <si>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</si>
  <si>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</si>
  <si>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</si>
  <si>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</si>
  <si>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</si>
  <si>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</si>
  <si>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</si>
  <si>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</si>
  <si>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</si>
  <si>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</si>
  <si>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</si>
  <si>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</si>
  <si>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</si>
  <si>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</si>
  <si>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</si>
  <si>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</si>
  <si>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</si>
  <si>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</si>
  <si>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</si>
  <si>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</si>
  <si>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</si>
  <si>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</si>
  <si>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</si>
  <si>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</si>
  <si>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</si>
  <si>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</si>
  <si>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</si>
  <si>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</si>
  <si>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</si>
  <si>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</si>
  <si>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</si>
  <si>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</si>
  <si>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</si>
  <si>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</si>
  <si>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</si>
  <si>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</si>
  <si>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</si>
  <si>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</si>
  <si>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</si>
  <si>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</si>
  <si>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</si>
  <si>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</si>
  <si>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</si>
  <si>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</si>
  <si>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</si>
  <si>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</si>
  <si>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</si>
  <si>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</si>
  <si>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</si>
  <si>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</si>
  <si>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</si>
  <si>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</si>
  <si>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</si>
  <si>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</si>
  <si>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</si>
  <si>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</si>
  <si>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</si>
  <si>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</si>
  <si>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</si>
  <si>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</si>
  <si>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</si>
  <si>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</si>
  <si>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</si>
  <si>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</si>
  <si>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</si>
  <si>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</si>
  <si>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</si>
  <si>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</si>
  <si>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</si>
  <si>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</si>
  <si>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</si>
  <si>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</si>
  <si>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</si>
  <si>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</si>
  <si>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</si>
  <si>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</si>
  <si>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</si>
  <si>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</si>
  <si>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</si>
  <si>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</si>
  <si>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</si>
  <si>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</si>
  <si>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</si>
  <si>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</si>
  <si>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</si>
  <si>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</si>
  <si>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</si>
  <si>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</si>
  <si>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</si>
  <si>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</si>
  <si>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</si>
  <si>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</si>
  <si>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</si>
  <si>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</si>
  <si>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</si>
  <si>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</si>
  <si>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</si>
  <si>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</si>
  <si>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</si>
  <si>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</si>
  <si>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</si>
  <si>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</si>
  <si>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</si>
  <si>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</si>
  <si>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</si>
  <si>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</si>
  <si>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</si>
  <si>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</si>
  <si>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</si>
  <si>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</si>
  <si>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</si>
  <si>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</si>
  <si>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</si>
  <si>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</si>
  <si>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</si>
  <si>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</si>
  <si>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</si>
  <si>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</si>
  <si>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</si>
  <si>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</si>
  <si>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</si>
  <si>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</si>
  <si>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</si>
  <si>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</si>
  <si>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</si>
  <si>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</si>
  <si>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</si>
  <si>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</si>
  <si>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</si>
  <si>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</si>
  <si>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</si>
  <si>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</si>
  <si>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</si>
  <si>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</si>
  <si>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</si>
  <si>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</si>
  <si>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</si>
  <si>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</si>
  <si>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</si>
  <si>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</si>
  <si>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</si>
  <si>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</si>
  <si>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</si>
  <si>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</si>
  <si>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</si>
  <si>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</si>
  <si>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</si>
  <si>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</si>
  <si>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</si>
  <si>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</si>
  <si>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</si>
  <si>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</si>
  <si>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</si>
  <si>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</si>
  <si>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</si>
  <si>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</si>
  <si>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</si>
  <si>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</si>
  <si>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</si>
  <si>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</si>
  <si>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</si>
  <si>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</si>
  <si>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</si>
  <si>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</si>
  <si>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</si>
  <si>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</si>
  <si>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</si>
  <si>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</si>
  <si>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</si>
  <si>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</si>
  <si>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</si>
  <si>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</si>
  <si>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</si>
  <si>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</si>
  <si>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</si>
  <si>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</si>
  <si>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</si>
  <si>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</si>
  <si>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</si>
  <si>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</si>
  <si>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</si>
  <si>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</si>
  <si>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</si>
  <si>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</si>
  <si>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</si>
  <si>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</si>
  <si>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</si>
  <si>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</si>
  <si>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</si>
  <si>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</si>
  <si>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</si>
  <si>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</si>
  <si>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</si>
  <si>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</si>
  <si>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</si>
  <si>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</si>
  <si>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</si>
  <si>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</si>
  <si>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</si>
  <si>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</si>
  <si>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</si>
  <si>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</si>
  <si>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</si>
  <si>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</si>
  <si>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</si>
  <si>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</si>
  <si>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</si>
  <si>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</si>
  <si>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</si>
  <si>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</si>
  <si>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</si>
  <si>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</si>
  <si>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</si>
  <si>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</si>
  <si>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</si>
  <si>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</si>
  <si>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</si>
  <si>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</si>
  <si>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</si>
  <si>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</si>
  <si>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</si>
  <si>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</si>
  <si>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</si>
  <si>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</si>
  <si>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</si>
  <si>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</si>
  <si>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</si>
  <si>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</si>
  <si>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</si>
  <si>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</si>
  <si>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</si>
  <si>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</si>
  <si>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</si>
  <si>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</si>
  <si>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</si>
  <si>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</si>
  <si>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</si>
  <si>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</si>
  <si>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</si>
  <si>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</si>
  <si>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</si>
  <si>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</si>
  <si>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</si>
  <si>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</si>
  <si>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</si>
  <si>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</si>
  <si>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</si>
  <si>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</si>
  <si>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</si>
  <si>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</si>
  <si>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</si>
  <si>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</si>
  <si>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</si>
  <si>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</si>
  <si>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</si>
  <si>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</si>
  <si>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</si>
  <si>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</si>
  <si>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</si>
  <si>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</si>
  <si>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</si>
  <si>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</si>
  <si>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</si>
  <si>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</si>
  <si>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</si>
  <si>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</si>
  <si>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</si>
  <si>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</si>
  <si>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</si>
  <si>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</si>
  <si>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</si>
  <si>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</si>
  <si>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</si>
  <si>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</si>
  <si>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</si>
  <si>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</si>
  <si>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</si>
  <si>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</si>
  <si>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</si>
  <si>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</si>
  <si>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</si>
  <si>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</si>
  <si>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</si>
  <si>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</si>
  <si>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</si>
  <si>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</si>
  <si>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</si>
  <si>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</si>
  <si>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</si>
  <si>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</si>
  <si>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</si>
  <si>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</si>
  <si>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</si>
  <si>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</si>
  <si>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</si>
  <si>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</si>
  <si>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</si>
  <si>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</si>
  <si>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</si>
  <si>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</si>
  <si>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</si>
  <si>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</si>
  <si>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</si>
  <si>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</si>
  <si>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</si>
  <si>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</si>
  <si>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</si>
  <si>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</si>
  <si>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</si>
  <si>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</si>
  <si>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</si>
  <si>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</si>
  <si>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</si>
  <si>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</si>
  <si>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</si>
  <si>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</si>
  <si>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</si>
  <si>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</si>
  <si>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</si>
  <si>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</si>
  <si>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</si>
  <si>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</si>
  <si>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</si>
  <si>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</si>
  <si>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</si>
  <si>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</si>
  <si>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</si>
  <si>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</si>
  <si>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</si>
  <si>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</si>
  <si>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</si>
  <si>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</si>
  <si>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</si>
  <si>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</si>
  <si>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</si>
  <si>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</si>
  <si>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</si>
  <si>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</si>
  <si>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</si>
  <si>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</si>
  <si>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</si>
  <si>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</si>
  <si>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</si>
  <si>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</si>
  <si>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</si>
  <si>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</si>
  <si>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</si>
  <si>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</si>
  <si>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</si>
  <si>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</si>
  <si>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</si>
  <si>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</si>
  <si>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</si>
  <si>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</si>
  <si>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</si>
  <si>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</si>
  <si>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</si>
  <si>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</si>
  <si>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</si>
  <si>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</si>
  <si>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</si>
  <si>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</si>
  <si>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</si>
  <si>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</si>
  <si>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</si>
  <si>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</si>
  <si>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</si>
  <si>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</si>
  <si>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</si>
  <si>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</si>
  <si>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</si>
  <si>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</si>
  <si>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</si>
  <si>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</si>
  <si>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</si>
  <si>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</si>
  <si>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</si>
  <si>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</si>
  <si>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</si>
  <si>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</si>
  <si>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</si>
  <si>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</si>
  <si>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</si>
  <si>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</si>
  <si>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</si>
  <si>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</si>
  <si>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</si>
  <si>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</si>
  <si>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</si>
  <si>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</si>
  <si>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</si>
  <si>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</si>
  <si>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</si>
  <si>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</si>
  <si>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</si>
  <si>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</si>
  <si>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</si>
  <si>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</si>
  <si>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</si>
  <si>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</si>
  <si>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</si>
  <si>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</si>
  <si>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</si>
  <si>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</si>
  <si>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</si>
  <si>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</si>
  <si>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</si>
  <si>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</si>
  <si>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</si>
  <si>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</si>
  <si>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</si>
  <si>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</si>
  <si>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</si>
  <si>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</si>
  <si>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</si>
  <si>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</si>
  <si>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</si>
  <si>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</si>
  <si>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</si>
  <si>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</si>
  <si>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</si>
  <si>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</si>
  <si>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</si>
  <si>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</si>
  <si>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</si>
  <si>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</si>
  <si>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</si>
  <si>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</si>
  <si>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</si>
  <si>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</si>
  <si>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</si>
  <si>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</si>
  <si>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</si>
  <si>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</si>
  <si>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</si>
  <si>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</si>
  <si>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</si>
  <si>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</si>
  <si>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</si>
  <si>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</si>
  <si>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</si>
  <si>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</si>
  <si>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</si>
  <si>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</si>
  <si>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</si>
  <si>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</si>
  <si>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</si>
  <si>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</si>
  <si>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</si>
  <si>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</si>
  <si>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</si>
  <si>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</si>
  <si>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</si>
  <si>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</si>
  <si>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</si>
  <si>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</si>
  <si>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</si>
  <si>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</si>
  <si>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</si>
  <si>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</si>
  <si>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</si>
  <si>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</si>
  <si>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</si>
  <si>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</si>
  <si>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</si>
  <si>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</si>
  <si>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</si>
  <si>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</si>
  <si>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</si>
  <si>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</si>
  <si>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</si>
  <si>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</si>
  <si>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</si>
  <si>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</si>
  <si>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</si>
  <si>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</si>
  <si>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</si>
  <si>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</si>
  <si>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</si>
  <si>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</si>
  <si>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</si>
  <si>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</si>
  <si>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</si>
  <si>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</si>
  <si>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</si>
  <si>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</si>
  <si>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</si>
  <si>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</si>
  <si>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</si>
  <si>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</si>
  <si>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</si>
  <si>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</si>
  <si>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</si>
  <si>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</si>
  <si>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</si>
  <si>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</si>
  <si>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</si>
  <si>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</si>
  <si>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</si>
  <si>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</si>
  <si>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</si>
  <si>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</si>
  <si>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</si>
  <si>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</si>
  <si>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</si>
  <si>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</si>
  <si>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</si>
  <si>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</si>
  <si>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</si>
  <si>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</si>
  <si>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</si>
  <si>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</si>
  <si>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</si>
  <si>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</si>
  <si>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</si>
  <si>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</si>
  <si>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</si>
  <si>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</si>
  <si>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</si>
  <si>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</si>
  <si>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</si>
  <si>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</si>
  <si>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</si>
  <si>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</si>
  <si>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</si>
  <si>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</si>
  <si>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</si>
  <si>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</si>
  <si>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</si>
  <si>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</si>
  <si>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</si>
  <si>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</si>
  <si>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</si>
  <si>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</si>
  <si>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</si>
  <si>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</si>
  <si>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</si>
  <si>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</si>
  <si>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</si>
  <si>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</si>
  <si>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</si>
  <si>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</si>
  <si>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</si>
  <si>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</si>
  <si>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</si>
  <si>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</si>
  <si>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</si>
  <si>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</si>
  <si>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</si>
  <si>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</si>
  <si>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</si>
  <si>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</si>
  <si>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</si>
  <si>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</si>
  <si>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</si>
  <si>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</si>
  <si>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</si>
  <si>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</si>
  <si>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</si>
  <si>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</si>
  <si>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</si>
  <si>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</si>
  <si>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</si>
  <si>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</si>
  <si>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</si>
  <si>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</si>
  <si>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</si>
  <si>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</si>
  <si>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</si>
  <si>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</si>
  <si>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</si>
  <si>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</si>
  <si>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</si>
  <si>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</si>
  <si>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</si>
  <si>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</si>
  <si>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</si>
  <si>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</si>
  <si>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</si>
  <si>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</si>
  <si>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</si>
  <si>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</si>
  <si>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</si>
  <si>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</si>
  <si>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</si>
  <si>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</si>
  <si>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</si>
  <si>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</si>
  <si>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</si>
  <si>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</si>
  <si>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</si>
  <si>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</si>
  <si>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</si>
  <si>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</si>
  <si>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</si>
  <si>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</si>
  <si>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</si>
  <si>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</si>
  <si>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</si>
  <si>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</si>
  <si>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</si>
  <si>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</si>
  <si>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</si>
  <si>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</si>
  <si>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</si>
  <si>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</si>
  <si>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</si>
  <si>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</si>
  <si>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</si>
  <si>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</si>
  <si>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</si>
  <si>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</si>
  <si>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</si>
  <si>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</si>
  <si>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</si>
  <si>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</si>
  <si>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</si>
  <si>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</si>
  <si>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</si>
  <si>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</si>
  <si>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</si>
  <si>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</si>
  <si>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</si>
  <si>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</si>
  <si>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</si>
  <si>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</si>
  <si>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</si>
  <si>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</si>
  <si>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</si>
  <si>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</si>
  <si>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</si>
  <si>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</si>
  <si>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</si>
  <si>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</si>
  <si>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</si>
  <si>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</si>
  <si>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</si>
  <si>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</si>
  <si>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</si>
  <si>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</si>
  <si>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</si>
  <si>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</si>
  <si>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</si>
  <si>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</si>
  <si>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</si>
  <si>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</si>
  <si>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</si>
  <si>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</si>
  <si>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</si>
  <si>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</si>
  <si>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</si>
  <si>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</si>
  <si>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</si>
  <si>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</si>
  <si>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</si>
  <si>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</si>
  <si>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</si>
  <si>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</si>
  <si>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</si>
  <si>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</si>
  <si>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</si>
  <si>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</si>
  <si>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</si>
  <si>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</si>
  <si>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</si>
  <si>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</si>
  <si>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</si>
  <si>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</si>
  <si>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</si>
  <si>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</si>
  <si>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</si>
  <si>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</si>
  <si>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</si>
  <si>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</si>
  <si>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</si>
  <si>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</si>
  <si>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</si>
  <si>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</si>
  <si>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</si>
  <si>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</si>
  <si>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</si>
  <si>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</si>
  <si>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</si>
  <si>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</si>
  <si>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</si>
  <si>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</si>
  <si>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</si>
  <si>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</si>
  <si>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</si>
  <si>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</si>
  <si>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</si>
  <si>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</si>
  <si>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</si>
  <si>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</si>
  <si>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</si>
  <si>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</si>
  <si>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</si>
  <si>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</si>
  <si>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</si>
  <si>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</si>
  <si>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</si>
  <si>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</si>
  <si>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</si>
  <si>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</si>
  <si>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</si>
  <si>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</si>
  <si>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</si>
  <si>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</si>
  <si>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</si>
  <si>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</si>
  <si>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</si>
  <si>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</si>
  <si>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</si>
  <si>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</si>
  <si>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</si>
  <si>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</si>
  <si>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</si>
  <si>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</si>
  <si>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</si>
  <si>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</si>
  <si>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</si>
  <si>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</si>
  <si>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</si>
  <si>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</si>
  <si>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</si>
  <si>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</si>
  <si>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</si>
  <si>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</si>
  <si>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</si>
  <si>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</si>
  <si>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</si>
  <si>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</si>
  <si>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</si>
  <si>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</si>
  <si>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</si>
  <si>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</si>
  <si>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</si>
  <si>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</si>
  <si>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</si>
  <si>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</si>
  <si>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</si>
  <si>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</si>
  <si>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</si>
  <si>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</si>
  <si>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</si>
  <si>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</si>
  <si>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</si>
  <si>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</si>
  <si>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</si>
  <si>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</si>
  <si>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</si>
  <si>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</si>
  <si>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</si>
  <si>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</si>
  <si>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</si>
  <si>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</si>
  <si>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</si>
  <si>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</si>
  <si>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</si>
  <si>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</si>
  <si>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</si>
  <si>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</si>
  <si>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</si>
  <si>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</si>
  <si>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</si>
  <si>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</si>
  <si>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</si>
  <si>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</si>
  <si>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</si>
  <si>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</si>
  <si>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</si>
  <si>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</si>
  <si>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</si>
  <si>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</si>
  <si>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</si>
  <si>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</si>
  <si>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</si>
  <si>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</si>
  <si>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</si>
  <si>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</si>
  <si>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</si>
  <si>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</si>
  <si>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</si>
  <si>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</si>
  <si>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</si>
  <si>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</si>
  <si>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</si>
  <si>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</si>
  <si>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</si>
  <si>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</si>
  <si>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</si>
  <si>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</si>
  <si>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</si>
  <si>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</si>
  <si>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</si>
  <si>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</si>
  <si>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</si>
  <si>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</si>
  <si>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</si>
  <si>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</si>
  <si>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</si>
  <si>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</si>
  <si>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</si>
  <si>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</si>
  <si>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</si>
  <si>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</si>
  <si>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</si>
  <si>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</si>
  <si>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</si>
  <si>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</si>
  <si>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</si>
  <si>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</si>
  <si>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</si>
  <si>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</si>
  <si>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</si>
  <si>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</si>
  <si>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</si>
  <si>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</si>
  <si>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</si>
  <si>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</si>
  <si>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</si>
  <si>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</si>
  <si>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</si>
  <si>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</si>
  <si>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</si>
  <si>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</si>
  <si>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</si>
  <si>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</si>
  <si>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</si>
  <si>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</si>
  <si>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</si>
  <si>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</si>
  <si>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</si>
  <si>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</si>
  <si>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</si>
  <si>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</si>
  <si>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</si>
  <si>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</si>
  <si>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</si>
  <si>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</si>
  <si>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</si>
  <si>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</si>
  <si>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</si>
  <si>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</si>
  <si>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</si>
  <si>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</si>
  <si>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</si>
  <si>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</si>
  <si>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</si>
  <si>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</si>
  <si>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</si>
  <si>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</si>
  <si>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</si>
  <si>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</si>
  <si>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</si>
  <si>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</si>
  <si>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</si>
  <si>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</si>
  <si>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</si>
  <si>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</si>
  <si>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</si>
  <si>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</si>
  <si>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</si>
  <si>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</si>
  <si>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</si>
  <si>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</si>
  <si>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</si>
  <si>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</si>
  <si>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</si>
  <si>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</si>
  <si>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</si>
  <si>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</si>
  <si>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</si>
  <si>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</si>
  <si>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</si>
  <si>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</si>
  <si>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</si>
  <si>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</si>
  <si>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</si>
  <si>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</si>
  <si>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</si>
  <si>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</si>
  <si>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</si>
  <si>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</si>
  <si>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</si>
  <si>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</si>
  <si>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</si>
  <si>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</si>
  <si>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</si>
  <si>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</si>
  <si>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</si>
  <si>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</si>
  <si>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</si>
  <si>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</si>
  <si>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</si>
  <si>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</si>
  <si>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</si>
  <si>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</si>
  <si>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</si>
  <si>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</si>
  <si>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</si>
  <si>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</si>
  <si>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</si>
  <si>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</si>
  <si>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</si>
  <si>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</si>
  <si>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</si>
  <si>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</si>
  <si>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</si>
  <si>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</si>
  <si>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</si>
  <si>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</si>
  <si>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</si>
  <si>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</si>
  <si>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</si>
  <si>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</si>
  <si>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</si>
  <si>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</si>
  <si>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</si>
  <si>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</si>
  <si>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</si>
  <si>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</si>
  <si>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</si>
  <si>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</si>
  <si>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</si>
  <si>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</si>
  <si>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</si>
  <si>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</si>
  <si>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</si>
  <si>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</si>
  <si>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</si>
  <si>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</si>
  <si>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</si>
  <si>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</si>
  <si>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</si>
  <si>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</si>
  <si>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</si>
  <si>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</si>
  <si>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</si>
  <si>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</si>
  <si>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</si>
  <si>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</si>
  <si>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</si>
  <si>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</si>
  <si>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</si>
  <si>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</si>
  <si>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</si>
  <si>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</si>
  <si>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</si>
  <si>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</si>
  <si>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</si>
  <si>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</si>
  <si>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</si>
  <si>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</si>
  <si>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</si>
  <si>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</si>
  <si>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</si>
  <si>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</si>
  <si>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</si>
  <si>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</si>
  <si>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</si>
  <si>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</si>
  <si>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</si>
  <si>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</si>
  <si>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</si>
  <si>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</si>
  <si>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</si>
  <si>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</si>
  <si>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</si>
  <si>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</si>
  <si>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</si>
  <si>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</si>
  <si>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</si>
  <si>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</si>
  <si>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</si>
  <si>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</si>
  <si>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</si>
  <si>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</si>
  <si>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</si>
  <si>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</si>
  <si>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</si>
  <si>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</si>
  <si>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</si>
  <si>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</si>
  <si>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</si>
  <si>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</si>
  <si>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</si>
  <si>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</si>
  <si>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</si>
  <si>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</si>
  <si>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</si>
  <si>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</si>
  <si>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</si>
  <si>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</si>
  <si>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</si>
  <si>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</si>
  <si>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</si>
  <si>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</si>
  <si>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</si>
  <si>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</si>
  <si>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</si>
  <si>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</si>
  <si>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</si>
  <si>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</si>
  <si>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</si>
  <si>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</si>
  <si>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</si>
  <si>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</si>
  <si>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</si>
  <si>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</si>
  <si>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</si>
  <si>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</si>
  <si>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</si>
  <si>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</si>
  <si>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</si>
  <si>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</si>
  <si>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</si>
  <si>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</si>
  <si>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</si>
  <si>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</si>
  <si>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</si>
  <si>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</si>
  <si>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</si>
  <si>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</si>
  <si>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</si>
  <si>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</si>
  <si>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</si>
  <si>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</si>
  <si>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</si>
  <si>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</si>
  <si>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</si>
  <si>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</si>
  <si>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</si>
  <si>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</si>
  <si>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</si>
  <si>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</si>
  <si>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</si>
  <si>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</si>
  <si>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</si>
  <si>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</si>
  <si>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</si>
  <si>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</si>
  <si>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</si>
  <si>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</si>
  <si>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</si>
  <si>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</si>
  <si>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</si>
  <si>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</si>
  <si>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</si>
  <si>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</si>
  <si>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</si>
  <si>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</si>
  <si>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</si>
  <si>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</si>
  <si>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</si>
  <si>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</si>
  <si>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</si>
  <si>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</si>
  <si>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</si>
  <si>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</si>
  <si>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</si>
  <si>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</si>
  <si>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</si>
  <si>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</si>
  <si>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</si>
  <si>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</si>
  <si>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</si>
  <si>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</si>
  <si>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</si>
  <si>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</si>
  <si>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</si>
  <si>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</si>
  <si>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</si>
  <si>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</si>
  <si>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</si>
  <si>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</si>
  <si>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</si>
  <si>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</si>
  <si>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</si>
  <si>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</si>
  <si>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</si>
  <si>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</si>
  <si>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</si>
  <si>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</si>
  <si>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</si>
  <si>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</si>
  <si>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</si>
  <si>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</si>
  <si>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</si>
  <si>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</si>
  <si>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</si>
  <si>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</si>
  <si>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</si>
  <si>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</si>
  <si>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</si>
  <si>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</si>
  <si>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</si>
  <si>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</si>
  <si>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</si>
  <si>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</si>
  <si>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</si>
  <si>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</si>
  <si>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</si>
  <si>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</si>
  <si>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</si>
  <si>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</si>
  <si>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</si>
  <si>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</si>
  <si>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</si>
  <si>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</si>
  <si>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</si>
  <si>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</si>
  <si>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</si>
  <si>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</si>
  <si>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</si>
  <si>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</si>
  <si>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</si>
  <si>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</si>
  <si>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</si>
  <si>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</si>
  <si>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</si>
  <si>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</si>
  <si>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</si>
  <si>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</si>
  <si>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</si>
  <si>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</si>
  <si>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</si>
  <si>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</si>
  <si>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</si>
  <si>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</si>
  <si>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</si>
  <si>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</si>
  <si>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</si>
  <si>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</si>
  <si>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</si>
  <si>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</si>
  <si>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</si>
  <si>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</si>
  <si>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</si>
  <si>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</si>
  <si>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</si>
  <si>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</si>
  <si>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</si>
  <si>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</si>
  <si>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</si>
  <si>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</si>
  <si>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</si>
  <si>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</si>
  <si>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</si>
  <si>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</si>
  <si>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</si>
  <si>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</si>
  <si>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</si>
  <si>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</si>
  <si>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</si>
  <si>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</si>
  <si>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</si>
  <si>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</si>
  <si>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</si>
  <si>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</si>
  <si>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</si>
  <si>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</si>
  <si>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</si>
  <si>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</si>
  <si>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</si>
  <si>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</si>
  <si>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</si>
  <si>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</si>
  <si>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</si>
  <si>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</si>
  <si>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</si>
  <si>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</si>
  <si>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</si>
  <si>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</si>
  <si>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</si>
  <si>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</si>
  <si>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</si>
  <si>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</si>
  <si>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</si>
  <si>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</si>
  <si>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</si>
  <si>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</si>
  <si>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</si>
  <si>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</si>
  <si>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</si>
  <si>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</si>
  <si>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</si>
  <si>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</si>
  <si>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</si>
  <si>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</si>
  <si>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</si>
  <si>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</si>
  <si>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</si>
  <si>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</si>
  <si>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</si>
  <si>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</si>
  <si>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</si>
  <si>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</si>
  <si>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</si>
  <si>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</si>
  <si>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</si>
  <si>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</si>
  <si>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</si>
  <si>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</si>
  <si>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</si>
  <si>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</si>
  <si>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</si>
  <si>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</si>
  <si>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</si>
  <si>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</si>
  <si>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</si>
  <si>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</si>
  <si>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</si>
  <si>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</si>
  <si>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</si>
  <si>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</si>
  <si>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</si>
  <si>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</si>
  <si>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</si>
  <si>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</si>
  <si>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</si>
  <si>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</si>
  <si>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</si>
  <si>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</si>
  <si>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</si>
  <si>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</si>
  <si>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</si>
  <si>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</si>
  <si>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</si>
  <si>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</si>
  <si>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</si>
  <si>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</si>
  <si>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</si>
  <si>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</si>
  <si>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</si>
  <si>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</si>
  <si>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</si>
  <si>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</si>
  <si>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</si>
  <si>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</si>
  <si>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</si>
  <si>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</si>
  <si>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</si>
  <si>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</si>
  <si>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</si>
  <si>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</si>
  <si>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</si>
  <si>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</si>
  <si>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</si>
  <si>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</si>
  <si>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</si>
  <si>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</si>
  <si>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</si>
  <si>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</si>
  <si>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</si>
  <si>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</si>
  <si>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</si>
  <si>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</si>
  <si>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</si>
  <si>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</si>
  <si>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</si>
  <si>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</si>
  <si>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</si>
  <si>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</si>
  <si>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</si>
  <si>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</si>
  <si>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</si>
  <si>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</si>
  <si>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</si>
  <si>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</si>
  <si>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</si>
  <si>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</si>
  <si>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</si>
  <si>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</si>
  <si>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</si>
  <si>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</si>
  <si>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</si>
  <si>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</si>
  <si>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</si>
  <si>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</si>
  <si>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</si>
  <si>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</si>
  <si>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</si>
  <si>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</si>
  <si>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</si>
  <si>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</si>
  <si>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</si>
  <si>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</si>
  <si>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</si>
  <si>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</si>
  <si>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</si>
  <si>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</si>
  <si>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</si>
  <si>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</si>
  <si>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</si>
  <si>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</si>
  <si>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</si>
  <si>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</si>
  <si>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</si>
  <si>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</si>
  <si>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</si>
  <si>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</si>
  <si>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</si>
  <si>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</si>
  <si>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</si>
  <si>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</si>
  <si>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</si>
  <si>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</si>
  <si>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</si>
  <si>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</si>
  <si>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</si>
  <si>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</si>
  <si>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</si>
  <si>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</si>
  <si>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</si>
  <si>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</si>
  <si>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</si>
  <si>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</si>
  <si>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</si>
  <si>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</si>
  <si>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</si>
  <si>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</si>
  <si>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</si>
  <si>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</si>
  <si>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</si>
  <si>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</si>
  <si>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</si>
  <si>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</si>
  <si>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</si>
  <si>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</si>
  <si>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</si>
  <si>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</si>
  <si>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</si>
  <si>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</si>
  <si>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</si>
  <si>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</si>
  <si>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</si>
  <si>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</si>
  <si>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</si>
  <si>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</si>
  <si>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</si>
  <si>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</si>
  <si>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</si>
  <si>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</si>
  <si>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</si>
  <si>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</si>
  <si>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</si>
  <si>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</si>
  <si>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</si>
  <si>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</si>
  <si>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</si>
  <si>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</si>
  <si>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</si>
  <si>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</si>
  <si>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</si>
  <si>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</si>
  <si>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</si>
  <si>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</si>
  <si>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</si>
  <si>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</si>
  <si>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</si>
  <si>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</si>
  <si>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</si>
  <si>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</si>
  <si>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</si>
  <si>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</si>
  <si>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</si>
  <si>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</si>
  <si>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</si>
  <si>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</si>
  <si>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</si>
  <si>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</si>
  <si>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</si>
  <si>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</si>
  <si>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</si>
  <si>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</si>
  <si>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</si>
  <si>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</si>
  <si>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</si>
  <si>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</si>
  <si>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</si>
  <si>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</si>
  <si>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</si>
  <si>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</si>
  <si>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</si>
  <si>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</si>
  <si>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</si>
  <si>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</si>
  <si>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</si>
  <si>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</si>
  <si>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</si>
  <si>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</si>
  <si>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</si>
  <si>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</si>
  <si>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</si>
  <si>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</si>
  <si>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</si>
  <si>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</si>
  <si>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</si>
  <si>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</si>
  <si>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</si>
  <si>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</si>
  <si>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</si>
  <si>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</si>
  <si>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</si>
  <si>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</si>
  <si>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</si>
  <si>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</si>
  <si>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</si>
  <si>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</si>
  <si>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</si>
  <si>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</si>
  <si>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</si>
  <si>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</si>
  <si>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</si>
  <si>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</si>
  <si>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</si>
  <si>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</si>
  <si>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</si>
  <si>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</si>
  <si>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</si>
  <si>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</si>
  <si>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</si>
  <si>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</si>
  <si>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</si>
  <si>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</si>
  <si>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</si>
  <si>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</si>
  <si>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</si>
  <si>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</si>
  <si>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</si>
  <si>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</si>
  <si>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</si>
  <si>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</si>
  <si>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</si>
  <si>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</si>
  <si>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</si>
  <si>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</si>
  <si>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</si>
  <si>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</si>
  <si>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</si>
  <si>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</si>
  <si>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</si>
  <si>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</si>
  <si>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</si>
  <si>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</si>
  <si>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</si>
  <si>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</si>
  <si>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</si>
  <si>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</si>
  <si>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</si>
  <si>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</si>
  <si>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</si>
  <si>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</si>
  <si>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</si>
  <si>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</si>
  <si>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</si>
  <si>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</si>
  <si>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</si>
  <si>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</si>
  <si>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</si>
  <si>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</si>
  <si>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</si>
  <si>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</si>
  <si>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</si>
  <si>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</si>
  <si>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</si>
  <si>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</si>
  <si>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</si>
  <si>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</si>
  <si>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</si>
  <si>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</si>
  <si>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</si>
  <si>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</si>
  <si>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</si>
  <si>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</si>
  <si>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</si>
  <si>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</si>
  <si>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</si>
  <si>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</si>
  <si>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</si>
  <si>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</si>
  <si>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</si>
  <si>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</si>
  <si>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</si>
  <si>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</si>
  <si>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</si>
  <si>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</si>
  <si>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</si>
  <si>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</si>
  <si>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</si>
  <si>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</si>
  <si>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</si>
  <si>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</si>
  <si>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</si>
  <si>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</si>
  <si>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</si>
  <si>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</si>
  <si>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</si>
  <si>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</si>
  <si>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</si>
  <si>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</si>
  <si>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</si>
  <si>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</si>
  <si>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</si>
  <si>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</si>
  <si>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</si>
  <si>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</si>
  <si>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</si>
  <si>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</si>
  <si>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</si>
  <si>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</si>
  <si>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</si>
  <si>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</si>
  <si>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</si>
  <si>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</si>
  <si>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</si>
  <si>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</si>
  <si>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</si>
  <si>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</si>
  <si>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</si>
  <si>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</si>
  <si>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</si>
  <si>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</si>
  <si>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</si>
  <si>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</si>
  <si>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</si>
  <si>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</si>
  <si>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</si>
  <si>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</si>
  <si>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</si>
  <si>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</si>
  <si>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</si>
  <si>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</si>
  <si>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</si>
  <si>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</si>
  <si>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</si>
  <si>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</si>
  <si>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</si>
  <si>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</si>
  <si>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</si>
  <si>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</si>
  <si>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</si>
  <si>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</si>
  <si>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</si>
  <si>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</si>
  <si>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</si>
  <si>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</si>
  <si>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</si>
  <si>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</si>
  <si>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</si>
  <si>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</si>
  <si>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</si>
  <si>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</si>
  <si>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</si>
  <si>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</si>
  <si>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</si>
  <si>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</si>
  <si>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</si>
  <si>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</si>
  <si>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</si>
  <si>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</si>
  <si>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</si>
  <si>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</si>
  <si>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</si>
  <si>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</si>
  <si>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</si>
  <si>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</si>
  <si>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</si>
  <si>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</si>
  <si>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</si>
  <si>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</si>
  <si>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</si>
  <si>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</si>
  <si>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</si>
  <si>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</si>
  <si>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</si>
  <si>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</si>
  <si>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</si>
  <si>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</si>
  <si>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</si>
  <si>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</si>
  <si>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</si>
  <si>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</si>
  <si>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</si>
  <si>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</si>
  <si>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</si>
  <si>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</si>
  <si>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</si>
  <si>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</si>
  <si>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</si>
  <si>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</si>
  <si>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</si>
  <si>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</si>
  <si>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</si>
  <si>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</si>
  <si>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</si>
  <si>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</si>
  <si>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</si>
  <si>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</si>
  <si>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</si>
  <si>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</si>
  <si>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</si>
  <si>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</si>
  <si>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</si>
  <si>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</si>
  <si>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</si>
  <si>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</si>
  <si>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</si>
  <si>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</si>
  <si>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</si>
  <si>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</si>
  <si>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</si>
  <si>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</si>
  <si>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</si>
  <si>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</si>
  <si>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</si>
  <si>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</si>
  <si>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</si>
  <si>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</si>
  <si>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</si>
  <si>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</si>
  <si>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</si>
  <si>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</si>
  <si>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</si>
  <si>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</si>
  <si>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</si>
  <si>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</si>
  <si>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</si>
  <si>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</si>
  <si>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</si>
  <si>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</si>
  <si>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</si>
  <si>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</si>
  <si>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</si>
  <si>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</si>
  <si>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</si>
  <si>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</si>
  <si>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</si>
  <si>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</si>
  <si>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</si>
  <si>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</si>
  <si>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</si>
  <si>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</si>
  <si>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</si>
  <si>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</si>
  <si>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</si>
  <si>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</si>
  <si>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</si>
  <si>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</si>
  <si>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</si>
  <si>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</si>
  <si>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</si>
  <si>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</si>
  <si>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</si>
  <si>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</si>
  <si>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</si>
  <si>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</si>
  <si>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</si>
  <si>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</si>
  <si>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</si>
  <si>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</si>
  <si>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</si>
  <si>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</si>
  <si>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</si>
  <si>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</si>
  <si>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</si>
  <si>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</si>
  <si>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</si>
  <si>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</si>
  <si>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</si>
  <si>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</si>
  <si>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</si>
  <si>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</si>
  <si>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</si>
  <si>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</si>
  <si>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</si>
  <si>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</si>
  <si>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</si>
  <si>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</si>
  <si>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</si>
  <si>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</si>
  <si>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</si>
  <si>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</si>
  <si>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</si>
  <si>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</si>
  <si>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</si>
  <si>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</si>
  <si>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</si>
  <si>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</si>
  <si>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</si>
  <si>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</si>
  <si>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</si>
  <si>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</si>
  <si>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</si>
  <si>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</si>
  <si>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</si>
  <si>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</si>
  <si>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</si>
  <si>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</si>
  <si>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</si>
  <si>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</si>
  <si>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</si>
  <si>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</si>
  <si>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</si>
  <si>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</si>
  <si>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</si>
  <si>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</si>
  <si>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</si>
  <si>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</si>
  <si>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</si>
  <si>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</si>
  <si>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</si>
  <si>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</si>
  <si>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</si>
  <si>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</si>
  <si>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</si>
  <si>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</si>
  <si>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</si>
  <si>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</si>
  <si>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</si>
  <si>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</si>
  <si>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</si>
  <si>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</si>
  <si>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</si>
  <si>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</si>
  <si>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</si>
  <si>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</si>
  <si>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</si>
  <si>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</si>
  <si>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</si>
  <si>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</si>
  <si>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</si>
  <si>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</si>
  <si>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</si>
  <si>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</si>
  <si>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</si>
  <si>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</si>
  <si>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</si>
  <si>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</si>
  <si>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</si>
  <si>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</si>
  <si>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</si>
  <si>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</si>
  <si>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</si>
  <si>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</si>
  <si>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</si>
  <si>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</si>
  <si>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</si>
  <si>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</si>
  <si>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</si>
  <si>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</si>
  <si>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</si>
  <si>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</si>
  <si>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</si>
  <si>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</si>
  <si>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</si>
  <si>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</si>
  <si>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</si>
  <si>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</si>
  <si>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</si>
  <si>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</si>
  <si>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</si>
  <si>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</si>
  <si>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</si>
  <si>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</si>
  <si>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</si>
  <si>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</si>
  <si>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</si>
  <si>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</si>
  <si>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</si>
  <si>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</si>
  <si>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</si>
  <si>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</si>
  <si>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</si>
  <si>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</si>
  <si>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</si>
  <si>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</si>
  <si>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</si>
  <si>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</si>
  <si>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</si>
  <si>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</si>
  <si>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</si>
  <si>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</si>
  <si>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</si>
  <si>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</si>
  <si>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</si>
  <si>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</si>
  <si>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</si>
  <si>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</si>
  <si>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</si>
  <si>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</si>
  <si>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</si>
  <si>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</si>
  <si>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</si>
  <si>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</si>
  <si>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</si>
  <si>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</si>
  <si>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</si>
  <si>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</si>
  <si>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</si>
  <si>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</si>
  <si>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</si>
  <si>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</si>
  <si>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</si>
  <si>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</si>
  <si>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</si>
  <si>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</si>
  <si>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</si>
  <si>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</si>
  <si>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</si>
  <si>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</si>
  <si>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</si>
  <si>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</si>
  <si>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</si>
  <si>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</si>
  <si>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</si>
  <si>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</si>
  <si>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</si>
  <si>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</si>
  <si>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</si>
  <si>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</si>
  <si>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</si>
  <si>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</si>
  <si>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</si>
  <si>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</si>
  <si>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</si>
  <si>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</si>
  <si>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</si>
  <si>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</si>
  <si>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</si>
  <si>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</si>
  <si>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</si>
  <si>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</si>
  <si>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</si>
  <si>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</si>
  <si>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</si>
  <si>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</si>
  <si>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</si>
  <si>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</si>
  <si>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</si>
  <si>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</si>
  <si>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</si>
  <si>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</si>
  <si>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</si>
  <si>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</si>
  <si>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</si>
  <si>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</si>
  <si>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</si>
  <si>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</si>
  <si>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</si>
  <si>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</si>
  <si>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</si>
  <si>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</si>
  <si>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</si>
  <si>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</si>
  <si>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</si>
  <si>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</si>
  <si>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</si>
  <si>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</si>
  <si>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</si>
  <si>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</si>
  <si>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</si>
  <si>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</si>
  <si>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</si>
  <si>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</si>
  <si>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</si>
  <si>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</si>
  <si>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</si>
  <si>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</si>
  <si>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</si>
  <si>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</si>
  <si>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</si>
  <si>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</si>
  <si>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</si>
  <si>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</si>
  <si>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</si>
  <si>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</si>
  <si>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</si>
  <si>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</si>
  <si>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</si>
  <si>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</si>
  <si>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</si>
  <si>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</si>
  <si>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</si>
  <si>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</si>
  <si>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</si>
  <si>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</si>
  <si>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</si>
  <si>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</si>
  <si>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</si>
  <si>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</si>
  <si>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</si>
  <si>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</si>
  <si>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</si>
  <si>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</si>
  <si>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</si>
  <si>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</si>
  <si>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</si>
  <si>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</si>
  <si>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</si>
  <si>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</si>
  <si>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</si>
  <si>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</si>
  <si>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</si>
  <si>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</si>
  <si>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</si>
  <si>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</si>
  <si>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</si>
  <si>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</si>
  <si>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</si>
  <si>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</si>
  <si>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</si>
  <si>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</si>
  <si>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</si>
  <si>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</si>
  <si>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</si>
  <si>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</si>
  <si>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</si>
  <si>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</si>
  <si>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</si>
  <si>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</si>
  <si>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</si>
  <si>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</si>
  <si>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</si>
  <si>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</si>
  <si>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</si>
  <si>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</si>
  <si>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</si>
  <si>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</si>
  <si>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</si>
  <si>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</si>
  <si>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</si>
  <si>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</si>
  <si>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</si>
  <si>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</si>
  <si>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</si>
  <si>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</si>
  <si>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</si>
  <si>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</si>
  <si>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</si>
  <si>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</si>
  <si>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</si>
  <si>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</si>
  <si>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</si>
  <si>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</si>
  <si>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</si>
  <si>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</si>
  <si>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</si>
  <si>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</si>
  <si>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</si>
  <si>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</si>
  <si>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</si>
  <si>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</si>
  <si>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</si>
  <si>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</si>
  <si>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</si>
  <si>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</si>
  <si>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</si>
  <si>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</si>
  <si>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</si>
  <si>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</si>
  <si>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</si>
  <si>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</si>
  <si>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</si>
  <si>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</si>
  <si>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</si>
  <si>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</si>
  <si>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</si>
  <si>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</si>
  <si>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</si>
  <si>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</si>
  <si>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</si>
  <si>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</si>
  <si>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</si>
  <si>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</si>
  <si>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</si>
  <si>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</si>
  <si>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</si>
  <si>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</si>
  <si>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</si>
  <si>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</si>
  <si>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</si>
  <si>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</si>
  <si>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</si>
  <si>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</si>
  <si>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</si>
  <si>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</si>
  <si>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</si>
  <si>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</si>
  <si>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</si>
  <si>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</si>
  <si>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</si>
  <si>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</si>
  <si>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</si>
  <si>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</si>
  <si>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</si>
  <si>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</si>
  <si>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</si>
  <si>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</si>
  <si>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</si>
  <si>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</si>
  <si>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</si>
  <si>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</si>
  <si>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</si>
  <si>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</si>
  <si>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</si>
  <si>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</si>
  <si>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</si>
  <si>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</si>
  <si>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</si>
  <si>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</si>
  <si>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</si>
  <si>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</si>
  <si>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</si>
  <si>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</si>
  <si>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</si>
  <si>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</si>
  <si>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</si>
  <si>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</si>
  <si>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</si>
  <si>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</si>
  <si>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</si>
  <si>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</si>
  <si>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</si>
  <si>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</si>
  <si>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</si>
  <si>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</si>
  <si>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</si>
  <si>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</si>
  <si>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</si>
  <si>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</si>
  <si>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</si>
  <si>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</si>
  <si>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</si>
  <si>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</si>
  <si>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</si>
  <si>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</si>
  <si>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</si>
  <si>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</si>
  <si>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</si>
  <si>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</si>
  <si>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</si>
  <si>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</si>
  <si>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</si>
  <si>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</si>
  <si>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</si>
  <si>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</si>
  <si>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</si>
  <si>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</si>
  <si>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</si>
  <si>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</si>
  <si>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</si>
  <si>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</si>
  <si>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</si>
  <si>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</si>
  <si>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</si>
  <si>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</si>
  <si>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</si>
  <si>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</si>
  <si>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</si>
  <si>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</si>
  <si>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</si>
  <si>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</si>
  <si>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</si>
  <si>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</si>
  <si>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</si>
  <si>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</si>
  <si>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</si>
  <si>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</si>
  <si>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</si>
  <si>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</si>
  <si>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</si>
  <si>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</si>
  <si>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</si>
  <si>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</si>
  <si>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</si>
  <si>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</si>
  <si>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</si>
  <si>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</si>
  <si>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</si>
  <si>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</si>
  <si>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</si>
  <si>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</si>
  <si>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</si>
  <si>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</si>
  <si>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</si>
  <si>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</si>
  <si>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</si>
  <si>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</si>
  <si>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</si>
  <si>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</si>
  <si>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</si>
  <si>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</si>
  <si>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</si>
  <si>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</si>
  <si>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</si>
  <si>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</si>
  <si>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</si>
  <si>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</si>
  <si>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</si>
  <si>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</si>
  <si>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</si>
  <si>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</si>
  <si>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</si>
  <si>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</si>
  <si>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</si>
  <si>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</si>
  <si>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</si>
  <si>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</si>
  <si>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</si>
  <si>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</si>
  <si>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</si>
  <si>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</si>
  <si>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</si>
  <si>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</si>
  <si>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</si>
  <si>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</si>
  <si>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</si>
  <si>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</si>
  <si>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</si>
  <si>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</si>
  <si>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</si>
  <si>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</si>
  <si>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</si>
  <si>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</si>
  <si>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</si>
  <si>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</si>
  <si>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</si>
  <si>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</si>
  <si>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</si>
  <si>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</si>
  <si>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</si>
  <si>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</si>
  <si>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</si>
  <si>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</si>
  <si>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</si>
  <si>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</si>
  <si>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</si>
  <si>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</si>
  <si>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</si>
  <si>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</si>
  <si>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</si>
  <si>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</si>
  <si>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</si>
  <si>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</si>
  <si>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</si>
  <si>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</si>
  <si>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</si>
  <si>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</si>
  <si>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</si>
  <si>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</si>
  <si>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</si>
  <si>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</si>
  <si>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</si>
  <si>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</si>
  <si>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</si>
  <si>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</si>
  <si>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</si>
  <si>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</si>
  <si>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</si>
  <si>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</si>
  <si>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</si>
  <si>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</si>
  <si>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</si>
  <si>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</si>
  <si>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</si>
  <si>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</si>
  <si>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</si>
  <si>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</si>
  <si>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</si>
  <si>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</si>
  <si>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</si>
  <si>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</si>
  <si>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</si>
  <si>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</si>
  <si>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</si>
  <si>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</si>
  <si>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</si>
  <si>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</si>
  <si>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</si>
  <si>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</si>
  <si>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</si>
  <si>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</si>
  <si>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</si>
  <si>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</si>
  <si>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</si>
  <si>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</si>
  <si>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</si>
  <si>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</si>
  <si>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</si>
  <si>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</si>
  <si>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</si>
  <si>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</si>
  <si>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</si>
  <si>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</si>
  <si>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</si>
  <si>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</si>
  <si>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</si>
  <si>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</si>
  <si>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</si>
  <si>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</si>
  <si>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</si>
  <si>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</si>
  <si>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</si>
  <si>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</si>
  <si>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</si>
  <si>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</si>
  <si>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</si>
  <si>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</si>
  <si>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</si>
  <si>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</si>
  <si>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</si>
  <si>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</si>
  <si>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</si>
  <si>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</si>
  <si>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</si>
  <si>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</si>
  <si>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</si>
  <si>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</si>
  <si>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</si>
  <si>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</si>
  <si>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</si>
  <si>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</si>
  <si>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</si>
  <si>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</si>
  <si>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</si>
  <si>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</si>
  <si>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</si>
  <si>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</si>
  <si>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</si>
  <si>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</si>
  <si>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</si>
  <si>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</si>
  <si>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</si>
  <si>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</si>
  <si>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</si>
  <si>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</si>
  <si>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</si>
  <si>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</si>
  <si>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</si>
  <si>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</si>
  <si>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</si>
  <si>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</si>
  <si>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</si>
  <si>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</si>
  <si>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</si>
  <si>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</si>
  <si>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</si>
  <si>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</si>
  <si>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</si>
  <si>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</si>
  <si>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</si>
  <si>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</si>
  <si>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</si>
  <si>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</si>
  <si>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</si>
  <si>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</si>
  <si>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</si>
  <si>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</si>
  <si>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</si>
  <si>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</si>
  <si>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</si>
  <si>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</si>
  <si>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</si>
  <si>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</si>
  <si>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</si>
  <si>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</si>
  <si>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</si>
  <si>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</si>
  <si>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</si>
  <si>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</si>
  <si>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</si>
  <si>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</si>
  <si>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</si>
  <si>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</si>
  <si>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</si>
  <si>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</si>
  <si>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</si>
  <si>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</si>
  <si>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</si>
  <si>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</si>
  <si>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</si>
  <si>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</si>
  <si>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</si>
  <si>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</si>
  <si>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</si>
  <si>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</si>
  <si>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</si>
  <si>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</si>
  <si>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</si>
  <si>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</si>
  <si>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</si>
  <si>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</si>
  <si>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</si>
  <si>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</si>
  <si>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</si>
  <si>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</si>
  <si>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</si>
  <si>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</si>
  <si>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</si>
  <si>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</si>
  <si>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</si>
  <si>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</si>
  <si>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</si>
  <si>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</si>
  <si>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</si>
  <si>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</si>
  <si>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</si>
  <si>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</si>
  <si>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</si>
  <si>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</si>
  <si>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</si>
  <si>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</si>
  <si>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</si>
  <si>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</si>
  <si>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</si>
  <si>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</si>
  <si>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</si>
  <si>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</si>
  <si>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</si>
  <si>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</si>
  <si>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</si>
  <si>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</si>
  <si>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</si>
  <si>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</si>
  <si>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</si>
  <si>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</si>
  <si>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</si>
  <si>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</si>
  <si>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</si>
  <si>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</si>
  <si>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</si>
  <si>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</si>
  <si>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</si>
  <si>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</si>
  <si>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</si>
  <si>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</si>
  <si>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</si>
  <si>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</si>
  <si>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</si>
  <si>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</si>
  <si>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</si>
  <si>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</si>
  <si>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</si>
  <si>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</si>
  <si>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</si>
  <si>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</si>
  <si>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</si>
  <si>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</si>
  <si>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</si>
  <si>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</si>
  <si>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</si>
  <si>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</si>
  <si>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</si>
  <si>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</si>
  <si>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</si>
  <si>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</si>
  <si>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</si>
  <si>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</si>
  <si>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</si>
  <si>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</si>
  <si>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</si>
  <si>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</si>
  <si>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</si>
  <si>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</si>
  <si>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</si>
  <si>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</si>
  <si>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</si>
  <si>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</si>
  <si>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</si>
  <si>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</si>
  <si>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</si>
  <si>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</si>
  <si>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</si>
  <si>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</si>
  <si>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</si>
  <si>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</si>
  <si>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</si>
  <si>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</si>
  <si>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</si>
  <si>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</si>
  <si>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</si>
  <si>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</si>
  <si>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</si>
  <si>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</si>
  <si>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</si>
  <si>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</si>
  <si>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</si>
  <si>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</si>
  <si>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</si>
  <si>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</si>
  <si>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</si>
  <si>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</si>
  <si>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</si>
  <si>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</si>
  <si>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</si>
  <si>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</si>
  <si>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</si>
  <si>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</si>
  <si>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</si>
  <si>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</si>
  <si>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</si>
  <si>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</si>
  <si>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</si>
  <si>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</si>
  <si>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</si>
  <si>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</si>
  <si>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</si>
  <si>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</si>
  <si>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</si>
  <si>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</si>
  <si>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</si>
  <si>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</si>
  <si>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</si>
  <si>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</si>
  <si>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</si>
  <si>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</si>
  <si>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</si>
  <si>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</si>
  <si>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</si>
  <si>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</si>
  <si>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</si>
  <si>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</si>
  <si>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</si>
  <si>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</si>
  <si>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</si>
  <si>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</si>
  <si>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</si>
  <si>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</si>
  <si>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</si>
  <si>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</si>
  <si>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</si>
  <si>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</si>
  <si>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</si>
  <si>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</si>
  <si>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</si>
  <si>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</si>
  <si>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</si>
  <si>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</si>
  <si>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</si>
  <si>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</si>
  <si>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</si>
  <si>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</si>
  <si>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</si>
  <si>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</si>
  <si>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</si>
  <si>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</si>
  <si>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</si>
  <si>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</si>
  <si>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</si>
  <si>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</si>
  <si>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</si>
  <si>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</si>
  <si>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</si>
  <si>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</si>
  <si>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</si>
  <si>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</si>
  <si>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</si>
  <si>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</si>
  <si>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</si>
  <si>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</si>
  <si>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</si>
  <si>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</si>
  <si>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</si>
  <si>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</si>
  <si>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</si>
  <si>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</si>
  <si>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</si>
  <si>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</si>
  <si>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</si>
  <si>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</si>
  <si>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</si>
  <si>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</si>
  <si>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</si>
  <si>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</si>
  <si>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</si>
  <si>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</si>
  <si>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</si>
  <si>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</si>
  <si>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</si>
  <si>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</si>
  <si>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</si>
  <si>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</si>
  <si>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</si>
  <si>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</si>
  <si>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</si>
  <si>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</si>
  <si>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</si>
  <si>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</si>
  <si>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</si>
  <si>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</si>
  <si>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</si>
  <si>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</si>
  <si>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</si>
  <si>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</si>
  <si>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</si>
  <si>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</si>
  <si>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</si>
  <si>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</si>
  <si>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</si>
  <si>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</si>
  <si>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</si>
  <si>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</si>
  <si>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</si>
  <si>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</si>
  <si>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</si>
  <si>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</si>
  <si>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</si>
  <si>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</si>
  <si>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</si>
  <si>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</si>
  <si>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</si>
  <si>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</si>
  <si>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</si>
  <si>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</si>
  <si>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</si>
  <si>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</si>
  <si>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</si>
  <si>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</si>
  <si>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</si>
  <si>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</si>
  <si>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</si>
  <si>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</si>
  <si>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</si>
  <si>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</si>
  <si>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</si>
  <si>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</si>
  <si>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</si>
  <si>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</si>
  <si>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</si>
  <si>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</si>
  <si>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</si>
  <si>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</si>
  <si>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</si>
  <si>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</si>
  <si>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</si>
  <si>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</si>
  <si>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</si>
  <si>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</si>
  <si>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</si>
  <si>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</si>
  <si>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</si>
  <si>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</si>
  <si>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</si>
  <si>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</si>
  <si>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</si>
  <si>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</si>
  <si>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</si>
  <si>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</si>
  <si>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</si>
  <si>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</si>
  <si>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</si>
  <si>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</si>
  <si>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</si>
  <si>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</si>
  <si>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</si>
  <si>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</si>
  <si>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</si>
  <si>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</si>
  <si>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</si>
  <si>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</si>
  <si>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</si>
  <si>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</si>
  <si>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</si>
  <si>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</si>
  <si>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</si>
  <si>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</si>
  <si>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</si>
  <si>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</si>
  <si>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</si>
  <si>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</si>
  <si>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</si>
  <si>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</si>
  <si>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</si>
  <si>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</si>
  <si>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</si>
  <si>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</si>
  <si>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</si>
  <si>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</si>
  <si>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</si>
  <si>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</si>
  <si>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</si>
  <si>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</si>
  <si>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</si>
  <si>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</si>
  <si>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</si>
  <si>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</si>
  <si>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</si>
  <si>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</si>
  <si>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</si>
  <si>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</si>
  <si>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</si>
  <si>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</si>
  <si>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</si>
  <si>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</si>
  <si>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</si>
  <si>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</si>
  <si>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</si>
  <si>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</si>
  <si>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</si>
  <si>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</si>
  <si>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</si>
  <si>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</si>
  <si>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</si>
  <si>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</si>
  <si>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</si>
  <si>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</si>
  <si>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</si>
  <si>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</si>
  <si>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</si>
  <si>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</si>
  <si>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</si>
  <si>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</si>
  <si>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</si>
  <si>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</si>
  <si>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</si>
  <si>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</si>
  <si>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</si>
  <si>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</si>
  <si>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</si>
  <si>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</si>
  <si>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</si>
  <si>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</si>
  <si>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</si>
  <si>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</si>
  <si>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</si>
  <si>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</si>
  <si>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</si>
  <si>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</si>
  <si>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</si>
  <si>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</si>
  <si>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</si>
  <si>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</si>
  <si>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</si>
  <si>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</si>
  <si>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</si>
  <si>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</si>
  <si>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</si>
  <si>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</si>
  <si>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</si>
  <si>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</si>
  <si>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</si>
  <si>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</si>
  <si>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</si>
  <si>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</si>
  <si>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</si>
  <si>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</si>
  <si>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</si>
  <si>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</si>
  <si>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</si>
  <si>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</si>
  <si>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</si>
  <si>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</si>
  <si>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</si>
  <si>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</si>
  <si>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</si>
  <si>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</si>
  <si>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</si>
  <si>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</si>
  <si>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</si>
  <si>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</si>
  <si>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</si>
  <si>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</si>
  <si>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</si>
  <si>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</si>
  <si>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</si>
  <si>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</si>
  <si>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</si>
  <si>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</si>
  <si>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</si>
  <si>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</si>
  <si>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</si>
  <si>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</si>
  <si>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</si>
  <si>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</si>
  <si>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</si>
  <si>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</si>
  <si>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</si>
  <si>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</si>
  <si>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</si>
  <si>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</si>
  <si>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</si>
  <si>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</si>
  <si>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</si>
  <si>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</si>
  <si>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</si>
  <si>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</si>
  <si>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</si>
  <si>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</si>
  <si>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</si>
  <si>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</si>
  <si>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</si>
  <si>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</si>
  <si>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</si>
  <si>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</si>
  <si>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</si>
  <si>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</si>
  <si>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</si>
  <si>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</si>
  <si>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</si>
  <si>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</si>
  <si>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</si>
  <si>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</si>
  <si>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</si>
  <si>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</si>
  <si>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</si>
  <si>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</si>
  <si>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</si>
  <si>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</si>
  <si>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</si>
  <si>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</si>
  <si>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</si>
  <si>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</si>
  <si>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</si>
  <si>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</si>
  <si>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</si>
  <si>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</si>
  <si>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</si>
  <si>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</si>
  <si>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</si>
  <si>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</si>
  <si>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</si>
  <si>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</si>
  <si>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</si>
  <si>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</si>
  <si>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</si>
  <si>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</si>
  <si>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</si>
  <si>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</si>
  <si>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</si>
  <si>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</si>
  <si>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</si>
  <si>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</si>
  <si>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</si>
  <si>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</si>
  <si>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</si>
  <si>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</si>
  <si>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</si>
  <si>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</si>
  <si>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</si>
  <si>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</si>
  <si>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</si>
  <si>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</si>
  <si>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</si>
  <si>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</si>
  <si>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</si>
  <si>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</si>
  <si>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</si>
  <si>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</si>
  <si>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</si>
  <si>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</si>
  <si>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</si>
  <si>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</si>
  <si>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</si>
  <si>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</si>
  <si>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</si>
  <si>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</si>
  <si>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</si>
  <si>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</si>
  <si>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</si>
  <si>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</si>
  <si>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</si>
  <si>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</si>
  <si>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</si>
  <si>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</si>
  <si>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</si>
  <si>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</si>
  <si>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</si>
  <si>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</si>
  <si>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</si>
  <si>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</si>
  <si>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</si>
  <si>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</si>
  <si>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</si>
  <si>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</si>
  <si>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</si>
  <si>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</si>
  <si>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</si>
  <si>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</si>
  <si>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</si>
  <si>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</si>
  <si>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</si>
  <si>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</si>
  <si>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</si>
  <si>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</si>
  <si>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</si>
  <si>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</si>
  <si>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</si>
  <si>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</si>
  <si>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</si>
  <si>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</si>
  <si>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</si>
  <si>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</si>
  <si>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</si>
  <si>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</si>
  <si>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</si>
  <si>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</si>
  <si>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</si>
  <si>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</si>
  <si>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</si>
  <si>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</si>
  <si>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</si>
  <si>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</si>
  <si>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</si>
  <si>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</si>
  <si>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</si>
  <si>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</si>
  <si>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</si>
  <si>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</si>
  <si>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</si>
  <si>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</si>
  <si>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</si>
  <si>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</si>
  <si>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</si>
  <si>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</si>
  <si>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</si>
  <si>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</si>
  <si>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</si>
  <si>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</si>
  <si>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</si>
  <si>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</si>
  <si>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</si>
  <si>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</si>
  <si>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</si>
  <si>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</si>
  <si>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</si>
  <si>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</si>
  <si>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</si>
  <si>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</si>
  <si>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</si>
  <si>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</si>
  <si>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</si>
  <si>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</si>
  <si>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</si>
  <si>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</si>
  <si>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</si>
  <si>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</si>
  <si>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</si>
  <si>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</si>
  <si>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</si>
  <si>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</si>
  <si>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</si>
  <si>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</si>
  <si>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</si>
  <si>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</si>
  <si>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</si>
  <si>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</si>
  <si>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</si>
  <si>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</si>
  <si>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</si>
  <si>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</si>
  <si>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</si>
  <si>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</si>
  <si>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</si>
  <si>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</si>
  <si>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</si>
  <si>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</si>
  <si>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</si>
  <si>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</si>
  <si>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</si>
  <si>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</si>
  <si>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</si>
  <si>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</si>
  <si>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</si>
  <si>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</si>
  <si>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</si>
  <si>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</si>
  <si>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</si>
  <si>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</si>
  <si>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</si>
  <si>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</si>
  <si>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</si>
  <si>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</si>
  <si>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</si>
  <si>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</si>
  <si>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</si>
  <si>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</si>
  <si>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</si>
  <si>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</si>
  <si>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</si>
  <si>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</si>
  <si>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</si>
  <si>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</si>
  <si>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</si>
  <si>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</si>
  <si>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</si>
  <si>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</si>
  <si>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</si>
  <si>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</si>
  <si>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</si>
  <si>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</si>
  <si>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</si>
  <si>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</si>
  <si>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</si>
  <si>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</si>
  <si>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</si>
  <si>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</si>
  <si>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</si>
  <si>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</si>
  <si>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</si>
  <si>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</si>
  <si>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</si>
  <si>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</si>
  <si>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</si>
  <si>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</si>
  <si>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</si>
  <si>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</si>
  <si>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</si>
  <si>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</si>
  <si>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</si>
  <si>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</si>
  <si>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</si>
  <si>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</si>
  <si>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</si>
  <si>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</si>
  <si>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</si>
  <si>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</si>
  <si>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</si>
  <si>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</si>
  <si>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</si>
  <si>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</si>
  <si>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</si>
  <si>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</si>
  <si>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</si>
  <si>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</si>
  <si>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</si>
  <si>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</si>
  <si>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</si>
  <si>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</si>
  <si>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</si>
  <si>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</si>
  <si>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</si>
  <si>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</si>
  <si>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</si>
  <si>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</si>
  <si>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</si>
  <si>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</si>
  <si>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</si>
  <si>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</si>
  <si>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</si>
  <si>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</si>
  <si>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</si>
  <si>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</si>
  <si>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</si>
  <si>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</si>
  <si>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</si>
  <si>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</si>
  <si>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</si>
  <si>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</si>
  <si>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</si>
  <si>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</si>
  <si>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</si>
  <si>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</si>
  <si>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</si>
  <si>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</si>
  <si>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</si>
  <si>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</si>
  <si>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</si>
  <si>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</si>
  <si>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</si>
  <si>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</si>
  <si>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</si>
  <si>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</si>
  <si>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</si>
  <si>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</si>
  <si>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</si>
  <si>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</si>
  <si>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</si>
  <si>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</si>
  <si>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</si>
  <si>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</si>
  <si>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</si>
  <si>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</si>
  <si>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</si>
  <si>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</si>
  <si>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</si>
  <si>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</si>
  <si>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</si>
  <si>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</si>
  <si>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</si>
  <si>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</si>
  <si>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</si>
  <si>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</si>
  <si>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</si>
  <si>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</si>
  <si>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</si>
  <si>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</si>
  <si>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</si>
  <si>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</si>
  <si>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</si>
  <si>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</si>
  <si>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</si>
  <si>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</si>
  <si>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</si>
  <si>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</si>
  <si>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</si>
  <si>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</si>
  <si>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</si>
  <si>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</si>
  <si>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</si>
  <si>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</si>
  <si>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</si>
  <si>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</si>
  <si>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</si>
  <si>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</si>
  <si>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</si>
  <si>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</si>
  <si>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</si>
  <si>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</si>
  <si>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</si>
  <si>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</si>
  <si>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</si>
  <si>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</si>
  <si>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</si>
  <si>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</si>
  <si>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</si>
  <si>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</si>
  <si>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</si>
  <si>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</si>
  <si>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</si>
  <si>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</si>
  <si>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</si>
  <si>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</si>
  <si>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</si>
  <si>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</si>
  <si>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</si>
  <si>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</si>
  <si>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</si>
  <si>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</si>
  <si>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</si>
  <si>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</si>
  <si>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</si>
  <si>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</si>
  <si>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</si>
  <si>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</si>
  <si>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</si>
  <si>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</si>
  <si>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</si>
  <si>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</si>
  <si>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</si>
  <si>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</si>
  <si>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</si>
  <si>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</si>
  <si>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</si>
  <si>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</si>
  <si>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</si>
  <si>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</si>
  <si>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</si>
  <si>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</si>
  <si>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</si>
  <si>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</si>
  <si>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</si>
  <si>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</si>
  <si>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</si>
  <si>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</si>
  <si>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</si>
  <si>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</si>
  <si>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</si>
  <si>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</si>
  <si>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</si>
  <si>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</si>
  <si>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</si>
  <si>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</si>
  <si>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</si>
  <si>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</si>
  <si>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</si>
  <si>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</si>
  <si>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</si>
  <si>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</si>
  <si>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</si>
  <si>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</si>
  <si>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</si>
  <si>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</si>
  <si>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</si>
  <si>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</si>
  <si>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</si>
  <si>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</si>
  <si>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</si>
  <si>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</si>
  <si>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</si>
  <si>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</si>
  <si>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</si>
  <si>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</si>
  <si>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</si>
  <si>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</si>
  <si>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</si>
  <si>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</si>
  <si>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</si>
  <si>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</si>
  <si>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</si>
  <si>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</si>
  <si>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</si>
  <si>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</si>
  <si>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</si>
  <si>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</si>
  <si>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</si>
  <si>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</si>
  <si>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</si>
  <si>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</si>
  <si>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</si>
  <si>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</si>
  <si>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</si>
  <si>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</si>
  <si>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</si>
  <si>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</si>
  <si>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</si>
  <si>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</si>
  <si>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</si>
  <si>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</si>
  <si>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</si>
  <si>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</si>
  <si>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</si>
  <si>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</si>
  <si>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</si>
  <si>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</si>
  <si>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</si>
  <si>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</si>
  <si>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</si>
  <si>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</si>
  <si>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</si>
  <si>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</si>
  <si>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</si>
  <si>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</si>
  <si>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</si>
  <si>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</si>
  <si>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</si>
  <si>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</si>
  <si>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</si>
  <si>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</si>
  <si>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</si>
  <si>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</si>
  <si>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</si>
  <si>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</si>
  <si>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</si>
  <si>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</si>
  <si>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</si>
  <si>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</si>
  <si>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</si>
  <si>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</si>
  <si>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</si>
  <si>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</si>
  <si>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</si>
  <si>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</si>
  <si>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</si>
  <si>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</si>
  <si>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</si>
  <si>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</si>
  <si>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</si>
  <si>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</si>
  <si>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</si>
  <si>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</si>
  <si>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</si>
  <si>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</si>
  <si>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</si>
  <si>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</si>
  <si>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</si>
  <si>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</si>
  <si>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</si>
  <si>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</si>
  <si>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</si>
  <si>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</si>
  <si>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</si>
  <si>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</si>
  <si>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</si>
  <si>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</si>
  <si>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</si>
  <si>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</si>
  <si>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</si>
  <si>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</si>
  <si>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</si>
  <si>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</si>
  <si>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</si>
  <si>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</si>
  <si>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</si>
  <si>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</si>
  <si>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</si>
  <si>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</si>
  <si>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</si>
  <si>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</si>
  <si>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</si>
  <si>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</si>
  <si>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</si>
  <si>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</si>
  <si>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</si>
  <si>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</si>
  <si>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</si>
  <si>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</si>
  <si>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</si>
  <si>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</si>
  <si>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</si>
  <si>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</si>
  <si>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</si>
  <si>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</si>
  <si>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</si>
  <si>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</si>
  <si>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</si>
  <si>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</si>
  <si>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</si>
  <si>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</si>
  <si>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</si>
  <si>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</si>
  <si>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</si>
  <si>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</si>
  <si>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</si>
  <si>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</si>
  <si>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</si>
  <si>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</si>
  <si>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</si>
  <si>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</si>
  <si>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</si>
  <si>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</si>
  <si>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</si>
  <si>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</si>
  <si>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</si>
  <si>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</si>
  <si>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</si>
  <si>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</si>
  <si>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</si>
  <si>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</si>
  <si>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</si>
  <si>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</si>
  <si>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</si>
  <si>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</si>
  <si>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</si>
  <si>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</si>
  <si>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</si>
  <si>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</si>
  <si>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</si>
  <si>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</si>
  <si>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</si>
  <si>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</si>
  <si>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</si>
  <si>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</si>
  <si>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</si>
  <si>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</si>
  <si>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</si>
  <si>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</si>
  <si>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</si>
  <si>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</si>
  <si>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</si>
  <si>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</si>
  <si>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</si>
  <si>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</si>
  <si>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</si>
  <si>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</si>
  <si>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</si>
  <si>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</si>
  <si>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</si>
  <si>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</si>
  <si>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</si>
  <si>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</si>
  <si>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</si>
  <si>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</si>
  <si>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</si>
  <si>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</si>
  <si>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</si>
  <si>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</si>
  <si>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</si>
  <si>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</si>
  <si>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</si>
  <si>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</si>
  <si>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</si>
  <si>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</si>
  <si>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</si>
  <si>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</si>
  <si>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</si>
  <si>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</si>
  <si>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</si>
  <si>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</si>
  <si>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</si>
  <si>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</si>
  <si>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</si>
  <si>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</si>
  <si>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</si>
  <si>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</si>
  <si>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</si>
  <si>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</si>
  <si>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</si>
  <si>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</si>
  <si>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</si>
  <si>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</si>
  <si>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</si>
  <si>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</si>
  <si>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</si>
  <si>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</si>
  <si>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</si>
  <si>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</si>
  <si>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</si>
  <si>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</si>
  <si>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</si>
  <si>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</si>
  <si>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</si>
  <si>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</si>
  <si>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</si>
  <si>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</si>
  <si>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</si>
  <si>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</si>
  <si>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</si>
  <si>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</si>
  <si>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</si>
  <si>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</si>
  <si>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</si>
  <si>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</si>
  <si>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</si>
  <si>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</si>
  <si>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</si>
  <si>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</si>
  <si>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</si>
  <si>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</si>
  <si>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</si>
  <si>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</si>
  <si>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</si>
  <si>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</si>
  <si>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</si>
  <si>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</si>
  <si>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</si>
  <si>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</si>
  <si>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</si>
  <si>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</si>
  <si>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</si>
  <si>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</si>
  <si>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</si>
  <si>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</si>
  <si>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</si>
  <si>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</si>
  <si>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</si>
  <si>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</si>
  <si>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</si>
  <si>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</si>
  <si>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</si>
  <si>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</si>
  <si>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</si>
  <si>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</si>
  <si>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</si>
  <si>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</si>
  <si>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</si>
  <si>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</si>
  <si>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</si>
  <si>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</si>
  <si>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</si>
  <si>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</si>
  <si>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</si>
  <si>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</si>
  <si>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</si>
  <si>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</si>
  <si>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</si>
  <si>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</si>
  <si>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</si>
  <si>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</si>
  <si>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</si>
  <si>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</si>
  <si>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</si>
  <si>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</si>
  <si>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</si>
  <si>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</si>
  <si>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</si>
  <si>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</si>
  <si>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</si>
  <si>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</si>
  <si>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</si>
  <si>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</si>
  <si>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</si>
  <si>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</si>
  <si>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</si>
  <si>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</si>
  <si>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</si>
  <si>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</si>
  <si>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</si>
  <si>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</si>
  <si>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</si>
  <si>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</si>
  <si>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</si>
  <si>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</si>
  <si>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</si>
  <si>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</si>
  <si>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</si>
  <si>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</si>
  <si>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</si>
  <si>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</si>
  <si>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</si>
  <si>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</si>
  <si>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</si>
  <si>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</si>
  <si>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</si>
  <si>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</si>
  <si>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</si>
  <si>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</si>
  <si>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</si>
  <si>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</si>
  <si>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</si>
  <si>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</si>
  <si>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</si>
  <si>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</si>
  <si>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</si>
  <si>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</si>
  <si>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</si>
  <si>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</si>
  <si>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</si>
  <si>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</si>
  <si>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</si>
  <si>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</si>
  <si>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</si>
  <si>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</si>
  <si>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</si>
  <si>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</si>
  <si>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</si>
  <si>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</si>
  <si>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</si>
  <si>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</si>
  <si>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</si>
  <si>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</si>
  <si>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</si>
  <si>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</si>
  <si>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</si>
  <si>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</si>
  <si>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</si>
  <si>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</si>
  <si>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</si>
  <si>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</si>
  <si>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</si>
  <si>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</si>
  <si>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</si>
  <si>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</si>
  <si>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</si>
  <si>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</si>
  <si>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</si>
  <si>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</si>
  <si>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</si>
  <si>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</si>
  <si>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</si>
  <si>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</si>
  <si>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</si>
  <si>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</si>
  <si>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</si>
  <si>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</si>
  <si>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</si>
  <si>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</si>
  <si>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</si>
  <si>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</si>
  <si>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</si>
  <si>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</si>
  <si>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</si>
  <si>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</si>
  <si>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</si>
  <si>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</si>
  <si>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</si>
  <si>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</si>
  <si>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</si>
  <si>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</si>
  <si>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</si>
  <si>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</si>
  <si>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</si>
  <si>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</si>
  <si>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</si>
  <si>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</si>
  <si>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</si>
  <si>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</si>
  <si>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</si>
  <si>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</si>
  <si>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</si>
  <si>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</si>
  <si>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</si>
  <si>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</si>
  <si>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</si>
  <si>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</si>
  <si>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</si>
  <si>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</si>
  <si>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</si>
  <si>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</si>
  <si>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</si>
  <si>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</si>
  <si>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</si>
  <si>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</si>
  <si>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</si>
  <si>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</si>
  <si>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</si>
  <si>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</si>
  <si>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</si>
  <si>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</si>
  <si>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</si>
  <si>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</si>
  <si>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</si>
  <si>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</si>
  <si>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</si>
  <si>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</si>
  <si>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</si>
  <si>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</si>
  <si>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</si>
  <si>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</si>
  <si>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</si>
  <si>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</si>
  <si>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</si>
  <si>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</si>
  <si>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</si>
  <si>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</si>
  <si>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</si>
  <si>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</si>
  <si>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</si>
  <si>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</si>
  <si>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</si>
  <si>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</si>
  <si>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</si>
  <si>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</si>
  <si>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</si>
  <si>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</si>
  <si>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</si>
  <si>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</si>
  <si>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</si>
  <si>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</si>
  <si>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</si>
  <si>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</si>
  <si>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</si>
  <si>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</si>
  <si>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</si>
  <si>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</si>
  <si>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</si>
  <si>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</si>
  <si>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</si>
  <si>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</si>
  <si>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</si>
  <si>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</si>
  <si>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</si>
  <si>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</si>
  <si>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</si>
  <si>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</si>
  <si>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</si>
  <si>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</si>
  <si>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</si>
  <si>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</si>
  <si>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</si>
  <si>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</si>
  <si>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</si>
  <si>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</si>
  <si>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</si>
  <si>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</si>
  <si>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</si>
  <si>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</si>
  <si>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</si>
  <si>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</si>
  <si>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</si>
  <si>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</si>
  <si>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</si>
  <si>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</si>
  <si>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</si>
  <si>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</si>
  <si>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</si>
  <si>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</si>
  <si>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</si>
  <si>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</si>
  <si>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</si>
  <si>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</si>
  <si>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</si>
  <si>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</si>
  <si>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</si>
  <si>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</si>
  <si>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</si>
  <si>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</si>
  <si>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</si>
  <si>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</si>
  <si>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</si>
  <si>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</si>
  <si>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</si>
  <si>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</si>
  <si>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</si>
  <si>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</si>
  <si>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</si>
  <si>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</si>
  <si>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</si>
  <si>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</si>
  <si>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</si>
  <si>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</si>
  <si>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</si>
  <si>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</si>
  <si>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</si>
  <si>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</si>
  <si>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</si>
  <si>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</si>
  <si>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</si>
  <si>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</si>
  <si>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</si>
  <si>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</si>
  <si>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</si>
  <si>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</si>
  <si>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</si>
  <si>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</si>
  <si>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</si>
  <si>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</si>
  <si>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</si>
  <si>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</si>
  <si>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</si>
  <si>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</si>
  <si>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</si>
  <si>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</si>
  <si>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</si>
  <si>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</si>
  <si>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</si>
  <si>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</si>
  <si>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</si>
  <si>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</si>
  <si>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</si>
  <si>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</si>
  <si>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</si>
  <si>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</si>
  <si>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</si>
  <si>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</si>
  <si>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</si>
  <si>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</si>
  <si>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</si>
  <si>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</si>
  <si>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</si>
  <si>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</si>
  <si>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</si>
  <si>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</si>
  <si>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</si>
  <si>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</si>
  <si>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</si>
  <si>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</si>
  <si>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</si>
  <si>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</si>
  <si>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</si>
  <si>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</si>
  <si>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</si>
  <si>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</si>
  <si>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</si>
  <si>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</si>
  <si>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</si>
  <si>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</si>
  <si>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</si>
  <si>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</si>
  <si>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</si>
  <si>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</si>
  <si>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</si>
  <si>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</si>
  <si>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</si>
  <si>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</si>
  <si>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</si>
  <si>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</si>
  <si>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</si>
  <si>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</si>
  <si>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</si>
  <si>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</si>
  <si>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</si>
  <si>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</si>
  <si>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</si>
  <si>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</si>
  <si>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</si>
  <si>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</si>
  <si>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</si>
  <si>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</si>
  <si>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</si>
  <si>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</si>
  <si>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</si>
  <si>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</si>
  <si>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</si>
  <si>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</si>
  <si>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</si>
  <si>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</si>
  <si>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</si>
  <si>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</si>
  <si>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</si>
  <si>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</si>
  <si>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</si>
  <si>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</si>
  <si>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</si>
  <si>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</si>
  <si>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</si>
  <si>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</si>
  <si>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</si>
  <si>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</si>
  <si>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</si>
  <si>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</si>
  <si>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</si>
  <si>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</si>
  <si>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</si>
  <si>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</si>
  <si>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</si>
  <si>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</si>
  <si>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</si>
  <si>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</si>
  <si>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</si>
  <si>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</si>
  <si>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</si>
  <si>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</si>
  <si>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</si>
  <si>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</si>
  <si>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</si>
  <si>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</si>
  <si>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</si>
  <si>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</si>
  <si>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</si>
  <si>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</si>
  <si>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</si>
  <si>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</si>
  <si>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</si>
  <si>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</si>
  <si>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</si>
  <si>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</si>
  <si>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</si>
  <si>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</si>
  <si>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</si>
  <si>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</si>
  <si>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</si>
  <si>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</si>
  <si>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</si>
  <si>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</si>
  <si>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</si>
  <si>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</si>
  <si>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</si>
  <si>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</si>
  <si>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</si>
  <si>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</si>
  <si>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</si>
  <si>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</si>
  <si>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</si>
  <si>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</si>
  <si>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</si>
  <si>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</si>
  <si>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</si>
  <si>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</si>
  <si>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</si>
  <si>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</si>
  <si>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</si>
  <si>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</si>
  <si>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</si>
  <si>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</si>
  <si>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</si>
  <si>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</si>
  <si>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</si>
  <si>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</si>
  <si>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</si>
  <si>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</si>
  <si>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</si>
  <si>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</si>
  <si>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</si>
  <si>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</si>
  <si>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</si>
  <si>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</si>
  <si>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</si>
  <si>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</si>
  <si>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</si>
  <si>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</si>
  <si>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</si>
  <si>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</si>
  <si>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</si>
  <si>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</si>
  <si>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</si>
  <si>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</si>
  <si>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</si>
  <si>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</si>
  <si>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</si>
  <si>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</si>
  <si>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</si>
  <si>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</si>
  <si>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</si>
  <si>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</si>
  <si>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</si>
  <si>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</si>
  <si>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</si>
  <si>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</si>
  <si>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</si>
  <si>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</si>
  <si>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</si>
  <si>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</si>
  <si>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</si>
  <si>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</si>
  <si>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</si>
  <si>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</si>
  <si>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</si>
  <si>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</si>
  <si>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</si>
  <si>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</si>
  <si>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</si>
  <si>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</si>
  <si>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</si>
  <si>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</si>
  <si>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</si>
  <si>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</si>
  <si>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</si>
  <si>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</si>
  <si>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</si>
  <si>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</si>
  <si>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</si>
  <si>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</si>
  <si>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</si>
  <si>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</si>
  <si>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</si>
  <si>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</si>
  <si>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</si>
  <si>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</si>
  <si>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</si>
  <si>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</si>
  <si>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</si>
  <si>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</si>
  <si>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</si>
  <si>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</si>
  <si>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</si>
  <si>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</si>
  <si>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</si>
  <si>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</si>
  <si>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</si>
  <si>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</si>
  <si>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</si>
  <si>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</si>
  <si>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</si>
  <si>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</si>
  <si>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</si>
  <si>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</si>
  <si>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</si>
  <si>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</si>
  <si>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</si>
  <si>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</si>
  <si>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</si>
  <si>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</si>
  <si>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</si>
  <si>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</si>
  <si>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</si>
  <si>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</si>
  <si>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</si>
  <si>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</si>
  <si>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</si>
  <si>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</si>
  <si>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</si>
  <si>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</si>
  <si>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</si>
  <si>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</si>
  <si>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</si>
  <si>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</si>
  <si>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</si>
  <si>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</si>
  <si>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</si>
  <si>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</si>
  <si>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</si>
  <si>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</si>
  <si>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</si>
  <si>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</si>
  <si>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</si>
  <si>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</si>
  <si>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</si>
  <si>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</si>
  <si>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</si>
  <si>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</si>
  <si>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</si>
  <si>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</si>
  <si>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</si>
  <si>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</si>
  <si>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</si>
  <si>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</si>
  <si>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</si>
  <si>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</si>
  <si>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</si>
  <si>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</si>
  <si>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</si>
  <si>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</si>
  <si>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</si>
  <si>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</si>
  <si>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</si>
  <si>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</si>
  <si>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</si>
  <si>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</si>
  <si>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</si>
  <si>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</si>
  <si>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</si>
  <si>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</si>
  <si>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</si>
  <si>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</si>
  <si>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</si>
  <si>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</si>
  <si>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</si>
  <si>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</si>
  <si>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</si>
  <si>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</si>
  <si>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</si>
  <si>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</si>
  <si>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</si>
  <si>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</si>
  <si>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</si>
  <si>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</si>
  <si>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</si>
  <si>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</si>
  <si>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</si>
  <si>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</si>
  <si>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</si>
  <si>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</si>
  <si>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</si>
  <si>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</si>
  <si>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</si>
  <si>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</si>
  <si>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</si>
  <si>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</si>
  <si>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</si>
  <si>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</si>
  <si>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</si>
  <si>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</si>
  <si>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</si>
  <si>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</si>
  <si>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</si>
  <si>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</si>
  <si>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</si>
  <si>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</si>
  <si>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</si>
  <si>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</si>
  <si>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</si>
  <si>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</si>
  <si>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</si>
  <si>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</si>
  <si>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</si>
  <si>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</si>
  <si>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</si>
  <si>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</si>
  <si>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</si>
  <si>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</si>
  <si>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</si>
  <si>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</si>
  <si>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</si>
  <si>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</si>
  <si>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</si>
  <si>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</si>
  <si>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</si>
  <si>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</si>
  <si>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</si>
  <si>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</si>
  <si>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</si>
  <si>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</si>
  <si>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</si>
  <si>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</si>
  <si>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</si>
  <si>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</si>
  <si>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</si>
  <si>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</si>
  <si>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</si>
  <si>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</si>
  <si>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</si>
  <si>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</si>
  <si>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</si>
  <si>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</si>
  <si>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</si>
  <si>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</si>
  <si>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</si>
  <si>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</si>
  <si>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</si>
  <si>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</si>
  <si>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</si>
  <si>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</si>
  <si>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</si>
  <si>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</si>
  <si>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</si>
  <si>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</si>
  <si>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</si>
  <si>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</si>
  <si>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</si>
  <si>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</si>
  <si>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</si>
  <si>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</si>
  <si>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</si>
  <si>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</si>
  <si>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</si>
  <si>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</si>
  <si>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</si>
  <si>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</si>
  <si>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</si>
  <si>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</si>
  <si>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</si>
  <si>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</si>
  <si>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</si>
  <si>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</si>
  <si>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</si>
  <si>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</si>
  <si>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</si>
  <si>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</si>
  <si>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</si>
  <si>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</si>
  <si>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</si>
  <si>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</si>
  <si>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</si>
  <si>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</si>
  <si>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</si>
  <si>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</si>
  <si>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</si>
  <si>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</si>
  <si>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</si>
  <si>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</si>
  <si>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</si>
  <si>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</si>
  <si>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</si>
  <si>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</si>
  <si>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</si>
  <si>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</si>
  <si>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</si>
  <si>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</si>
  <si>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</si>
  <si>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</si>
  <si>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</si>
  <si>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</si>
  <si>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</si>
  <si>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</si>
  <si>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</si>
  <si>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</si>
  <si>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</si>
  <si>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</si>
  <si>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</si>
  <si>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</si>
  <si>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</si>
  <si>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</si>
  <si>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</si>
  <si>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</si>
  <si>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</si>
  <si>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</si>
  <si>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</si>
  <si>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</si>
  <si>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</si>
  <si>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</si>
  <si>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</si>
  <si>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</si>
  <si>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</si>
  <si>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</si>
  <si>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</si>
  <si>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</si>
  <si>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</si>
  <si>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</si>
  <si>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</si>
  <si>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</si>
  <si>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</si>
  <si>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</si>
  <si>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</si>
  <si>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</si>
  <si>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</si>
  <si>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</si>
  <si>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</si>
  <si>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</si>
  <si>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</si>
  <si>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</si>
  <si>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</si>
  <si>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</si>
  <si>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</si>
  <si>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</si>
  <si>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</si>
  <si>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</si>
  <si>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</si>
  <si>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</si>
  <si>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</si>
  <si>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</si>
  <si>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</si>
  <si>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</si>
  <si>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</si>
  <si>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</si>
  <si>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</si>
  <si>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</si>
  <si>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</si>
  <si>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</si>
  <si>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</si>
  <si>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</si>
  <si>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</si>
  <si>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</si>
  <si>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</si>
  <si>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</si>
  <si>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</si>
  <si>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</si>
  <si>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</si>
  <si>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</si>
  <si>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</si>
  <si>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</si>
  <si>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</si>
  <si>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</si>
  <si>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</si>
  <si>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</si>
  <si>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</si>
  <si>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</si>
  <si>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</si>
  <si>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</si>
  <si>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</si>
  <si>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</si>
  <si>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</si>
  <si>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</si>
  <si>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</si>
  <si>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</si>
  <si>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</si>
  <si>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</si>
  <si>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</si>
  <si>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</si>
  <si>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</si>
  <si>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</si>
  <si>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</si>
  <si>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</si>
  <si>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</si>
  <si>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</si>
  <si>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</si>
  <si>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</si>
  <si>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</si>
  <si>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</si>
  <si>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</si>
  <si>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</si>
  <si>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</si>
  <si>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</si>
  <si>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</si>
  <si>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</si>
  <si>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</si>
  <si>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</si>
  <si>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</si>
  <si>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</si>
  <si>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</si>
  <si>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</si>
  <si>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</si>
  <si>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</si>
  <si>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</si>
  <si>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</si>
  <si>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</si>
  <si>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</si>
  <si>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</si>
  <si>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</si>
  <si>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</si>
  <si>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</si>
  <si>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</si>
  <si>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</si>
  <si>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</si>
  <si>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</si>
  <si>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</si>
  <si>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</si>
  <si>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</si>
  <si>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</si>
  <si>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</si>
  <si>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</si>
  <si>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</si>
  <si>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</si>
  <si>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</si>
  <si>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</si>
  <si>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</si>
  <si>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</si>
  <si>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</si>
  <si>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</si>
  <si>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</si>
  <si>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</si>
  <si>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</si>
  <si>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</si>
  <si>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</si>
  <si>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</si>
  <si>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</si>
  <si>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</si>
  <si>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</si>
  <si>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</si>
  <si>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</si>
  <si>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</si>
  <si>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</si>
  <si>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</si>
  <si>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</si>
  <si>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</si>
  <si>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</si>
  <si>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</si>
  <si>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</si>
  <si>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</si>
  <si>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</si>
  <si>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</si>
  <si>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</si>
  <si>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</si>
  <si>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</si>
  <si>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</si>
  <si>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</si>
  <si>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</si>
  <si>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</si>
  <si>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</si>
  <si>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</si>
  <si>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</si>
  <si>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</si>
  <si>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</si>
  <si>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</si>
  <si>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</si>
  <si>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</si>
  <si>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</si>
  <si>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</si>
  <si>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</si>
  <si>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</si>
  <si>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</si>
  <si>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</si>
  <si>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</si>
  <si>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</si>
  <si>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</si>
  <si>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</si>
  <si>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</si>
  <si>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</si>
  <si>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</si>
  <si>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</si>
  <si>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</si>
  <si>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</si>
  <si>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</si>
  <si>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</si>
  <si>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</si>
  <si>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</si>
  <si>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</si>
  <si>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</si>
  <si>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</si>
  <si>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</si>
  <si>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</si>
  <si>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</si>
  <si>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</si>
  <si>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</si>
  <si>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</si>
  <si>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</si>
  <si>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</si>
  <si>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</si>
  <si>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</si>
  <si>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</si>
  <si>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</si>
  <si>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</si>
  <si>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</si>
  <si>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</si>
  <si>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</si>
  <si>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</si>
  <si>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</si>
  <si>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</si>
  <si>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</si>
  <si>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</si>
  <si>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</si>
  <si>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</si>
  <si>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</si>
  <si>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</si>
  <si>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</si>
  <si>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</si>
  <si>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</si>
  <si>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</si>
  <si>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</si>
  <si>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</si>
  <si>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</si>
  <si>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</si>
  <si>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</si>
  <si>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</si>
  <si>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</si>
  <si>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</si>
  <si>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</si>
  <si>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</si>
  <si>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</si>
  <si>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</si>
  <si>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</si>
  <si>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</si>
  <si>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</si>
  <si>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</si>
  <si>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</si>
  <si>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</si>
  <si>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</si>
  <si>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</si>
  <si>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</si>
  <si>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</si>
  <si>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</si>
  <si>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</si>
  <si>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</si>
  <si>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</si>
  <si>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</si>
  <si>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</si>
  <si>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</si>
  <si>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</si>
  <si>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</si>
  <si>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</si>
  <si>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</si>
  <si>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</si>
  <si>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</si>
  <si>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</si>
  <si>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</si>
  <si>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</si>
  <si>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</si>
  <si>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</si>
  <si>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</si>
  <si>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</si>
  <si>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</si>
  <si>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</si>
  <si>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</si>
  <si>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</si>
  <si>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</si>
  <si>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</si>
  <si>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</si>
  <si>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</si>
  <si>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</si>
  <si>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</si>
  <si>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</si>
  <si>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</si>
  <si>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</si>
  <si>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</si>
  <si>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</si>
  <si>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</si>
  <si>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</si>
  <si>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</si>
  <si>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</si>
  <si>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</si>
  <si>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</si>
  <si>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</si>
  <si>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</si>
  <si>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</si>
  <si>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</si>
  <si>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</si>
  <si>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</si>
  <si>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</si>
  <si>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</si>
  <si>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</si>
  <si>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</si>
  <si>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</si>
  <si>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</si>
  <si>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</si>
  <si>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</si>
  <si>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</si>
  <si>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</si>
  <si>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</si>
  <si>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</si>
  <si>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</si>
  <si>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</si>
  <si>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</si>
  <si>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</si>
  <si>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</si>
  <si>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</si>
  <si>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</si>
  <si>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</si>
  <si>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</si>
  <si>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</si>
  <si>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</si>
  <si>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</si>
  <si>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</si>
  <si>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</si>
  <si>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</si>
  <si>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</si>
  <si>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</si>
  <si>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</si>
  <si>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</si>
  <si>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</si>
  <si>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</si>
  <si>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</si>
  <si>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</si>
  <si>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</si>
  <si>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</si>
  <si>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</si>
  <si>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</si>
  <si>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</si>
  <si>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</si>
  <si>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</si>
  <si>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</si>
  <si>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</si>
  <si>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</si>
  <si>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</si>
  <si>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</si>
  <si>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</si>
  <si>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</si>
  <si>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</si>
  <si>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</si>
  <si>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</si>
  <si>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</si>
  <si>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</si>
  <si>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</si>
  <si>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</si>
  <si>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</si>
  <si>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</si>
  <si>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</si>
  <si>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</si>
  <si>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</si>
  <si>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</si>
  <si>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</si>
  <si>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</si>
  <si>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</si>
  <si>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</si>
  <si>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</si>
  <si>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</si>
  <si>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</si>
  <si>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</si>
  <si>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</si>
  <si>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</si>
  <si>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</si>
  <si>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</si>
  <si>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</si>
  <si>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</si>
  <si>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</si>
  <si>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</si>
  <si>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</si>
  <si>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</si>
  <si>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</si>
  <si>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</si>
  <si>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</si>
  <si>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</si>
  <si>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</si>
  <si>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</si>
  <si>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</si>
  <si>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</si>
  <si>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</si>
  <si>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</si>
  <si>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</si>
  <si>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</si>
  <si>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</si>
  <si>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</si>
  <si>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</si>
  <si>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</si>
  <si>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</si>
  <si>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</si>
  <si>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</si>
  <si>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</si>
  <si>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</si>
  <si>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</si>
  <si>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</si>
  <si>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</si>
  <si>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</si>
  <si>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</si>
  <si>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</si>
  <si>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</si>
  <si>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</si>
  <si>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</si>
  <si>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</si>
  <si>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</si>
  <si>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</si>
  <si>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</si>
  <si>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</si>
  <si>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</si>
  <si>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</si>
  <si>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</si>
  <si>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</si>
  <si>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</si>
  <si>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</si>
  <si>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</si>
  <si>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</si>
  <si>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</si>
  <si>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</si>
  <si>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</si>
  <si>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</si>
  <si>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</si>
  <si>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</si>
  <si>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</si>
  <si>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</si>
  <si>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</si>
  <si>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</si>
  <si>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</si>
  <si>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</si>
  <si>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</si>
  <si>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</si>
  <si>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</si>
  <si>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</si>
  <si>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</si>
  <si>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</si>
  <si>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</si>
  <si>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</si>
  <si>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</si>
  <si>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</si>
  <si>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</si>
  <si>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</si>
  <si>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</si>
  <si>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</si>
  <si>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</si>
  <si>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</si>
  <si>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</si>
  <si>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</si>
  <si>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</si>
  <si>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</si>
  <si>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</si>
  <si>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</si>
  <si>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</si>
  <si>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</si>
  <si>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</si>
  <si>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</si>
  <si>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</si>
  <si>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</si>
  <si>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</si>
  <si>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</si>
  <si>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</si>
  <si>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</si>
  <si>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</si>
  <si>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</si>
  <si>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</si>
  <si>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</si>
  <si>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</si>
  <si>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</si>
  <si>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</si>
  <si>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</si>
  <si>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</si>
  <si>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</si>
  <si>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</si>
  <si>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</si>
  <si>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</si>
  <si>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</si>
  <si>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</si>
  <si>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</si>
  <si>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</si>
  <si>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</si>
  <si>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</si>
  <si>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</si>
  <si>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</si>
  <si>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</si>
  <si>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</si>
  <si>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</si>
  <si>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</si>
  <si>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</si>
  <si>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</si>
  <si>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</si>
  <si>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</si>
  <si>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</si>
  <si>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</si>
  <si>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</si>
  <si>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</si>
  <si>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</si>
  <si>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</si>
  <si>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</si>
  <si>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</si>
  <si>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</si>
  <si>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</si>
  <si>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</si>
  <si>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</si>
  <si>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</si>
  <si>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</si>
  <si>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</si>
  <si>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</si>
  <si>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</si>
  <si>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</si>
  <si>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</si>
  <si>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</si>
  <si>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</si>
  <si>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</si>
  <si>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</si>
  <si>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</si>
  <si>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</si>
  <si>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</si>
  <si>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</si>
  <si>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</si>
  <si>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</si>
  <si>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</si>
  <si>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</si>
  <si>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</si>
  <si>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</si>
  <si>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</si>
  <si>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</si>
  <si>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</si>
  <si>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</si>
  <si>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</si>
  <si>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</si>
  <si>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</si>
  <si>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</si>
  <si>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</si>
  <si>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</si>
  <si>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</si>
  <si>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</si>
  <si>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</si>
  <si>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</si>
  <si>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</si>
  <si>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</si>
  <si>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</si>
  <si>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</si>
  <si>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</si>
  <si>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</si>
  <si>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</si>
  <si>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</si>
  <si>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</si>
  <si>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</si>
  <si>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</si>
  <si>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</si>
  <si>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</si>
  <si>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</si>
  <si>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</si>
  <si>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</si>
  <si>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</si>
  <si>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</si>
  <si>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</si>
  <si>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</si>
  <si>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</si>
  <si>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</si>
  <si>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</si>
  <si>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</si>
  <si>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</si>
  <si>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</si>
  <si>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</si>
  <si>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</si>
  <si>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</si>
  <si>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</si>
  <si>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</si>
  <si>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</si>
  <si>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</si>
  <si>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</si>
  <si>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</si>
  <si>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</si>
  <si>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</si>
  <si>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</si>
  <si>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</si>
  <si>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</si>
  <si>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</si>
  <si>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</si>
  <si>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</si>
  <si>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</si>
  <si>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</si>
  <si>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</si>
  <si>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</si>
  <si>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</si>
  <si>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</si>
  <si>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</si>
  <si>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</si>
  <si>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</si>
  <si>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</si>
  <si>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</si>
  <si>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</si>
  <si>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</si>
  <si>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</si>
  <si>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</si>
  <si>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</si>
  <si>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</si>
  <si>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</si>
  <si>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</si>
  <si>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</si>
  <si>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</si>
  <si>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</si>
  <si>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</si>
  <si>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</si>
  <si>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</si>
  <si>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</si>
  <si>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</si>
  <si>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</si>
  <si>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</si>
  <si>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</si>
  <si>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</si>
  <si>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</si>
  <si>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</si>
  <si>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</si>
  <si>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</si>
  <si>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</si>
  <si>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</si>
  <si>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</si>
  <si>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</si>
  <si>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</si>
  <si>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</si>
  <si>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</si>
  <si>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</si>
  <si>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</si>
  <si>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</si>
  <si>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</si>
  <si>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</si>
  <si>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</si>
  <si>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</si>
  <si>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</si>
  <si>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</si>
  <si>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</si>
  <si>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</si>
  <si>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</si>
  <si>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</si>
  <si>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</si>
  <si>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</si>
  <si>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</si>
  <si>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</si>
  <si>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</si>
  <si>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</si>
  <si>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</si>
  <si>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</si>
  <si>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</si>
  <si>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</si>
  <si>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</si>
  <si>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</si>
  <si>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</si>
  <si>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</si>
  <si>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</si>
  <si>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</si>
  <si>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</si>
  <si>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</si>
  <si>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</si>
  <si>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</si>
  <si>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</si>
  <si>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</si>
  <si>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</si>
  <si>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</si>
  <si>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</si>
  <si>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</si>
  <si>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</si>
  <si>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</si>
  <si>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</si>
  <si>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</si>
  <si>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</si>
  <si>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</si>
  <si>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</si>
  <si>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</si>
  <si>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</si>
  <si>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</si>
  <si>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</si>
  <si>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</si>
  <si>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</si>
  <si>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</si>
  <si>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</si>
  <si>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</si>
  <si>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</si>
  <si>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</si>
  <si>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</si>
  <si>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</si>
  <si>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</si>
  <si>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</si>
  <si>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</si>
  <si>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</si>
  <si>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</si>
  <si>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</si>
  <si>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</si>
  <si>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</si>
  <si>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</si>
  <si>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</si>
  <si>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</si>
  <si>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</si>
  <si>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</si>
  <si>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</si>
  <si>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</si>
  <si>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</si>
  <si>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</si>
  <si>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</si>
  <si>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</si>
  <si>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</si>
  <si>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</si>
  <si>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</si>
  <si>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</si>
  <si>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</si>
  <si>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</si>
  <si>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</si>
  <si>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</si>
  <si>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</si>
  <si>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</si>
  <si>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</si>
  <si>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</si>
  <si>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</si>
  <si>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</si>
  <si>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</si>
  <si>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</si>
  <si>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</si>
  <si>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</si>
  <si>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</si>
  <si>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</si>
  <si>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</si>
  <si>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</si>
  <si>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</si>
  <si>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</si>
  <si>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</si>
  <si>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</si>
  <si>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</si>
  <si>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</si>
  <si>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</si>
  <si>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</si>
  <si>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</si>
  <si>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</si>
  <si>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</si>
  <si>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</si>
  <si>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</si>
  <si>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</si>
  <si>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</si>
  <si>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</si>
  <si>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</si>
  <si>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</si>
  <si>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</si>
  <si>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</si>
  <si>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</si>
  <si>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</si>
  <si>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</si>
  <si>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</si>
  <si>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</si>
  <si>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</si>
  <si>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</si>
  <si>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</si>
  <si>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</si>
  <si>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</si>
  <si>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</si>
  <si>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</si>
  <si>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</si>
  <si>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</si>
  <si>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</si>
  <si>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</si>
  <si>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</si>
  <si>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</si>
  <si>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</si>
  <si>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</si>
  <si>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</si>
  <si>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</si>
  <si>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</si>
  <si>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</si>
  <si>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</si>
  <si>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</si>
  <si>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</si>
  <si>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</si>
  <si>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</si>
  <si>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</si>
  <si>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</si>
  <si>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</si>
  <si>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</si>
  <si>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</si>
  <si>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</si>
  <si>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</si>
  <si>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</si>
  <si>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</si>
  <si>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</si>
  <si>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</si>
  <si>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</si>
  <si>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</si>
  <si>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</si>
  <si>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</si>
  <si>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</si>
  <si>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</si>
  <si>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</si>
  <si>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</si>
  <si>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</si>
  <si>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</si>
  <si>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</si>
  <si>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</si>
  <si>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</si>
  <si>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</si>
  <si>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</si>
  <si>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</si>
  <si>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</si>
  <si>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</si>
  <si>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</si>
  <si>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</si>
  <si>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</si>
  <si>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</si>
  <si>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</si>
  <si>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</si>
  <si>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</si>
  <si>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</si>
  <si>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</si>
  <si>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</si>
  <si>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</si>
  <si>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</si>
  <si>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</si>
  <si>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</si>
  <si>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</si>
  <si>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</si>
  <si>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</si>
  <si>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</si>
  <si>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</si>
  <si>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</si>
  <si>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</si>
  <si>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</si>
  <si>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</si>
  <si>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</si>
  <si>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</si>
  <si>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</si>
  <si>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</si>
  <si>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</si>
  <si>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</si>
  <si>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</si>
  <si>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</si>
  <si>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</si>
  <si>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</si>
  <si>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</si>
  <si>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</si>
  <si>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</si>
  <si>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</si>
  <si>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</si>
  <si>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</si>
  <si>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</si>
  <si>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</si>
  <si>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</si>
  <si>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</si>
  <si>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</si>
  <si>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</si>
  <si>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</si>
  <si>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</si>
  <si>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</si>
  <si>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</si>
  <si>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</si>
  <si>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</si>
  <si>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</si>
  <si>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</si>
  <si>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</si>
  <si>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</si>
  <si>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</si>
  <si>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</si>
  <si>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</si>
  <si>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</si>
  <si>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</si>
  <si>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</si>
  <si>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</si>
  <si>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</si>
  <si>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</si>
  <si>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</si>
  <si>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</si>
  <si>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</si>
  <si>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</si>
  <si>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</si>
  <si>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</si>
  <si>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</si>
  <si>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</si>
  <si>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</si>
  <si>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</si>
  <si>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</si>
  <si>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</si>
  <si>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</si>
  <si>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</si>
  <si>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</si>
  <si>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</si>
  <si>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</si>
  <si>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</si>
  <si>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</si>
  <si>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</si>
  <si>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</si>
  <si>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</si>
  <si>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</si>
  <si>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</si>
  <si>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</si>
  <si>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</si>
  <si>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</si>
  <si>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</si>
  <si>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</si>
  <si>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</si>
  <si>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</si>
  <si>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</si>
  <si>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</si>
  <si>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</si>
  <si>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</si>
  <si>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</si>
  <si>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</si>
  <si>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</si>
  <si>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</si>
  <si>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</si>
  <si>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</si>
  <si>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</si>
  <si>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</si>
  <si>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</si>
  <si>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</si>
  <si>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</si>
  <si>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</si>
  <si>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</si>
  <si>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</si>
  <si>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</si>
  <si>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</si>
  <si>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</si>
  <si>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</si>
  <si>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</si>
  <si>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</si>
  <si>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</si>
  <si>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</si>
  <si>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</si>
  <si>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</si>
  <si>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</si>
  <si>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</si>
  <si>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</si>
  <si>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</si>
  <si>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</si>
  <si>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</si>
  <si>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</si>
  <si>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</si>
  <si>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</si>
  <si>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</si>
  <si>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</si>
  <si>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</si>
  <si>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</si>
  <si>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</si>
  <si>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</si>
  <si>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</si>
  <si>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</si>
  <si>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</si>
  <si>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</si>
  <si>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</si>
  <si>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</si>
  <si>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</si>
  <si>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</si>
  <si>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</si>
  <si>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</si>
  <si>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</si>
  <si>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</si>
  <si>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</si>
  <si>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</si>
  <si>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</si>
  <si>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</si>
  <si>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</si>
  <si>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</si>
  <si>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</si>
  <si>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</si>
  <si>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</si>
  <si>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</si>
  <si>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</si>
  <si>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</si>
  <si>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</si>
  <si>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</si>
  <si>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</si>
  <si>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</si>
  <si>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</si>
  <si>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</si>
  <si>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</si>
  <si>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</si>
  <si>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</si>
  <si>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</si>
  <si>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</si>
  <si>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</si>
  <si>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</si>
  <si>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</si>
  <si>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</si>
  <si>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</si>
  <si>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</si>
  <si>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</si>
  <si>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</si>
  <si>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</si>
  <si>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</si>
  <si>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</si>
  <si>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</si>
  <si>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</si>
  <si>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</si>
  <si>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</si>
  <si>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</si>
  <si>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</si>
  <si>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</si>
  <si>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</si>
  <si>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</si>
  <si>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</si>
  <si>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</si>
  <si>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</si>
  <si>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</si>
  <si>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</si>
  <si>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</si>
  <si>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</si>
  <si>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</si>
  <si>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</si>
  <si>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</si>
  <si>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</si>
  <si>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</si>
  <si>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</si>
  <si>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</si>
  <si>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</si>
  <si>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</si>
  <si>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</si>
  <si>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</si>
  <si>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</si>
  <si>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</si>
  <si>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</si>
  <si>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</si>
  <si>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</si>
  <si>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</si>
  <si>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</si>
  <si>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</si>
  <si>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</si>
  <si>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</si>
  <si>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</si>
  <si>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</si>
  <si>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</si>
  <si>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</si>
  <si>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</si>
  <si>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</si>
  <si>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</si>
  <si>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</si>
  <si>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</si>
  <si>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</si>
  <si>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</si>
  <si>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</si>
  <si>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</si>
  <si>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</si>
  <si>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</si>
  <si>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</si>
  <si>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</si>
  <si>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</si>
  <si>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</si>
  <si>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</si>
  <si>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</si>
  <si>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</si>
  <si>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</si>
  <si>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</si>
  <si>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</si>
  <si>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</si>
  <si>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</si>
  <si>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</si>
  <si>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</si>
  <si>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</si>
  <si>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</si>
  <si>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</si>
  <si>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</si>
  <si>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</si>
  <si>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</si>
  <si>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</si>
  <si>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</si>
  <si>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</si>
  <si>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</si>
  <si>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</si>
  <si>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</si>
  <si>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</si>
  <si>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</si>
  <si>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</si>
  <si>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</si>
  <si>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</si>
  <si>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</si>
  <si>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</si>
  <si>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</si>
  <si>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</si>
  <si>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</si>
  <si>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</si>
  <si>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</si>
  <si>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</si>
  <si>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</si>
  <si>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</si>
  <si>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</si>
  <si>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</si>
  <si>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</si>
  <si>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</si>
  <si>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</si>
  <si>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</si>
  <si>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</si>
  <si>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</si>
  <si>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</si>
  <si>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</si>
  <si>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</si>
  <si>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</si>
  <si>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</si>
  <si>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</si>
  <si>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</si>
  <si>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</si>
  <si>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</si>
  <si>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</si>
  <si>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</si>
  <si>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</si>
  <si>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</si>
  <si>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</si>
  <si>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</si>
  <si>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</si>
  <si>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</si>
  <si>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</si>
  <si>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</si>
  <si>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</si>
  <si>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</si>
  <si>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</si>
  <si>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</si>
  <si>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</si>
  <si>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</si>
  <si>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</si>
  <si>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</si>
  <si>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</si>
  <si>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</si>
  <si>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</si>
  <si>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</si>
  <si>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</si>
  <si>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</si>
  <si>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</si>
  <si>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</si>
  <si>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</si>
  <si>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</si>
  <si>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</si>
  <si>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</si>
  <si>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</si>
  <si>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</si>
  <si>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</si>
  <si>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</si>
  <si>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</si>
  <si>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</si>
  <si>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</si>
  <si>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</si>
  <si>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</si>
  <si>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</si>
  <si>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</si>
  <si>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</si>
  <si>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</si>
  <si>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</si>
  <si>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</si>
  <si>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</si>
  <si>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</si>
  <si>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</si>
  <si>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</si>
  <si>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</si>
  <si>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</si>
  <si>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</si>
  <si>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</si>
  <si>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</si>
  <si>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</si>
  <si>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</si>
  <si>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</si>
  <si>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</si>
  <si>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</si>
  <si>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</si>
  <si>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</si>
  <si>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</si>
  <si>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</si>
  <si>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</si>
  <si>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</si>
  <si>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</si>
  <si>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</si>
  <si>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</si>
  <si>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</si>
  <si>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</si>
  <si>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</si>
  <si>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</si>
  <si>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</si>
  <si>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</si>
  <si>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</si>
  <si>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</si>
  <si>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</si>
  <si>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</si>
  <si>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</si>
  <si>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</si>
  <si>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</si>
  <si>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</si>
  <si>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</si>
  <si>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</si>
  <si>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</si>
  <si>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</si>
  <si>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</si>
  <si>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</si>
  <si>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</si>
  <si>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</si>
  <si>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</si>
  <si>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</si>
  <si>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</si>
  <si>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</si>
  <si>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</si>
  <si>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</si>
  <si>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</si>
  <si>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</si>
  <si>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</si>
  <si>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</si>
  <si>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</si>
  <si>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</si>
  <si>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</si>
  <si>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</si>
  <si>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</si>
  <si>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</si>
  <si>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</si>
  <si>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</si>
  <si>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</si>
  <si>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</si>
  <si>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</si>
  <si>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</si>
  <si>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</si>
  <si>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</si>
  <si>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</si>
  <si>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</si>
  <si>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</si>
  <si>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</si>
  <si>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</si>
  <si>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</si>
  <si>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</si>
  <si>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</si>
  <si>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</si>
  <si>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</si>
  <si>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</si>
  <si>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</si>
  <si>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</si>
  <si>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</si>
  <si>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</si>
  <si>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</si>
  <si>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</si>
  <si>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</si>
  <si>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</si>
  <si>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</si>
  <si>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</si>
  <si>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</si>
  <si>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</si>
  <si>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</si>
  <si>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</si>
  <si>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</si>
  <si>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</si>
  <si>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</si>
  <si>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</si>
  <si>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</si>
  <si>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</si>
  <si>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</si>
  <si>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</si>
  <si>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</si>
  <si>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</si>
  <si>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</si>
  <si>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</si>
  <si>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</si>
  <si>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</si>
  <si>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</si>
  <si>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</si>
  <si>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</si>
  <si>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</si>
  <si>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</si>
  <si>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</si>
  <si>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</si>
  <si>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</si>
  <si>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</si>
  <si>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</si>
  <si>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</si>
  <si>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</si>
  <si>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</si>
  <si>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</si>
  <si>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</si>
  <si>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</si>
  <si>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</si>
  <si>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</si>
  <si>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</si>
  <si>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</si>
  <si>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</si>
  <si>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</si>
  <si>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</si>
  <si>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</si>
  <si>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</si>
  <si>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</si>
  <si>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</si>
  <si>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</si>
  <si>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</si>
  <si>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</si>
  <si>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</si>
  <si>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</si>
  <si>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</si>
  <si>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</si>
  <si>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</si>
  <si>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</si>
  <si>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</si>
  <si>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</si>
  <si>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</si>
  <si>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</si>
  <si>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</si>
  <si>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</si>
  <si>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</si>
  <si>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</si>
  <si>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</si>
  <si>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</si>
  <si>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</si>
  <si>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</si>
  <si>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</si>
  <si>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</si>
  <si>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</si>
  <si>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</si>
  <si>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</si>
  <si>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</si>
  <si>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</si>
  <si>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</si>
  <si>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</si>
  <si>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</si>
  <si>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</si>
  <si>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</si>
  <si>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</si>
  <si>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</si>
  <si>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</si>
  <si>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</si>
  <si>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</si>
  <si>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</si>
  <si>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</si>
  <si>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</si>
  <si>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</si>
  <si>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</si>
  <si>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</si>
  <si>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</si>
  <si>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</si>
  <si>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</si>
  <si>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</si>
  <si>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</si>
  <si>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</si>
  <si>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</si>
  <si>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</si>
  <si>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</si>
  <si>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</si>
  <si>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</si>
  <si>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</si>
  <si>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</si>
  <si>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</si>
  <si>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</si>
  <si>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</si>
  <si>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</si>
  <si>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</si>
  <si>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</si>
  <si>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</si>
  <si>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</si>
  <si>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</si>
  <si>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</si>
  <si>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</si>
  <si>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</si>
  <si>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</si>
  <si>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</si>
  <si>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</si>
  <si>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</si>
  <si>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</si>
  <si>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</si>
  <si>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</si>
  <si>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</si>
  <si>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</si>
  <si>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</si>
  <si>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</si>
  <si>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</si>
  <si>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</si>
  <si>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</si>
  <si>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</si>
  <si>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</si>
  <si>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</si>
  <si>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</si>
  <si>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</si>
  <si>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</si>
  <si>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</si>
  <si>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</si>
  <si>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</si>
  <si>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</si>
  <si>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</si>
  <si>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</si>
  <si>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</si>
  <si>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</si>
  <si>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</si>
  <si>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</si>
  <si>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</si>
  <si>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</si>
  <si>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</si>
  <si>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</si>
  <si>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</si>
  <si>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</si>
  <si>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</si>
  <si>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</si>
  <si>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</si>
  <si>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</si>
  <si>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</si>
  <si>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</si>
  <si>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</si>
  <si>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</si>
  <si>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</si>
  <si>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</si>
  <si>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</si>
  <si>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</si>
  <si>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</si>
  <si>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</si>
  <si>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</si>
  <si>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</si>
  <si>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</si>
  <si>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</si>
  <si>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</si>
  <si>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</si>
  <si>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</si>
  <si>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</si>
  <si>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</si>
  <si>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</si>
  <si>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</si>
  <si>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</si>
  <si>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</si>
  <si>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</si>
  <si>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</si>
  <si>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</si>
  <si>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</si>
  <si>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</si>
  <si>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</si>
  <si>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</si>
  <si>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</si>
  <si>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</si>
  <si>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</si>
  <si>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</si>
  <si>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</si>
  <si>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</si>
  <si>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</si>
  <si>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</si>
  <si>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</si>
  <si>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</si>
  <si>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</si>
  <si>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</si>
  <si>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</si>
  <si>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</si>
  <si>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</si>
  <si>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</si>
  <si>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</si>
  <si>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</si>
  <si>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</si>
  <si>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</si>
  <si>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</si>
  <si>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</si>
  <si>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</si>
  <si>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</si>
  <si>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</si>
  <si>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</si>
  <si>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</si>
  <si>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</si>
  <si>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</si>
  <si>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</si>
  <si>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</si>
  <si>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</si>
  <si>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</si>
  <si>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</si>
  <si>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</si>
  <si>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</si>
  <si>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</si>
  <si>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</si>
  <si>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</si>
  <si>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</si>
  <si>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</si>
  <si>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</si>
  <si>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</si>
  <si>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</si>
  <si>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</si>
  <si>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</si>
  <si>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</si>
  <si>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</si>
  <si>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</si>
  <si>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</si>
  <si>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</si>
  <si>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</si>
  <si>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</si>
  <si>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</si>
  <si>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</si>
  <si>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</si>
  <si>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</si>
  <si>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</si>
  <si>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</si>
  <si>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</si>
  <si>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</si>
  <si>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</si>
  <si>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</si>
  <si>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</si>
  <si>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</si>
  <si>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</si>
  <si>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</si>
  <si>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</si>
  <si>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</si>
  <si>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</si>
  <si>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</si>
  <si>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</si>
  <si>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</si>
  <si>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</si>
  <si>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</si>
  <si>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</si>
  <si>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</si>
  <si>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</si>
  <si>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</si>
  <si>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</si>
  <si>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</si>
  <si>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</si>
  <si>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</si>
  <si>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</si>
  <si>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</si>
  <si>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</si>
  <si>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</si>
  <si>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</si>
  <si>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</si>
  <si>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</si>
  <si>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</si>
  <si>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</si>
  <si>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</si>
  <si>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</si>
  <si>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</si>
  <si>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</si>
  <si>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</si>
  <si>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</si>
  <si>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</si>
  <si>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</si>
  <si>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</si>
  <si>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</si>
  <si>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</si>
  <si>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</si>
  <si>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</si>
  <si>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</si>
  <si>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</si>
  <si>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</si>
  <si>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</si>
  <si>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</si>
  <si>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</si>
  <si>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</si>
  <si>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</si>
  <si>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</si>
  <si>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</si>
  <si>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</si>
  <si>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</si>
  <si>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</si>
  <si>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</si>
  <si>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</si>
  <si>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</si>
  <si>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</si>
  <si>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</si>
  <si>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</si>
  <si>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</si>
  <si>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</si>
  <si>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</si>
  <si>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</si>
  <si>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</si>
  <si>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</si>
  <si>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</si>
  <si>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</si>
  <si>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</si>
  <si>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</si>
  <si>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</si>
  <si>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</si>
  <si>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</si>
  <si>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</si>
  <si>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</si>
  <si>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</si>
  <si>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</si>
  <si>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</si>
  <si>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</si>
  <si>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</si>
  <si>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</si>
  <si>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</si>
  <si>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</si>
  <si>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</si>
  <si>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</si>
  <si>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</si>
  <si>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</si>
  <si>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</si>
  <si>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</si>
  <si>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</si>
  <si>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</si>
  <si>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</si>
  <si>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</si>
  <si>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</si>
  <si>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</si>
  <si>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</si>
  <si>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</si>
  <si>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</si>
  <si>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</si>
  <si>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</si>
  <si>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</si>
  <si>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</si>
  <si>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</si>
  <si>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</si>
  <si>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</si>
  <si>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</si>
  <si>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</si>
  <si>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</si>
  <si>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</si>
  <si>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</si>
  <si>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</si>
  <si>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</si>
  <si>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</si>
  <si>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</si>
  <si>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</si>
  <si>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</si>
  <si>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</si>
  <si>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</si>
  <si>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</si>
  <si>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</si>
  <si>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</si>
  <si>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</si>
  <si>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</si>
  <si>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</si>
  <si>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</si>
  <si>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</si>
  <si>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</si>
  <si>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</si>
  <si>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</si>
  <si>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</si>
  <si>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</si>
  <si>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</si>
  <si>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</si>
  <si>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</si>
  <si>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</si>
  <si>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</si>
  <si>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</si>
  <si>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</si>
  <si>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</si>
  <si>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</si>
  <si>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</si>
  <si>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</si>
  <si>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</si>
  <si>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</si>
  <si>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</si>
  <si>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</si>
  <si>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</si>
  <si>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</si>
  <si>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</si>
  <si>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</si>
  <si>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</si>
  <si>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</si>
  <si>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</si>
  <si>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</si>
  <si>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</si>
  <si>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</si>
  <si>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</si>
  <si>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</si>
  <si>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</si>
  <si>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</si>
  <si>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</si>
  <si>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</si>
  <si>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</si>
  <si>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</si>
  <si>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</si>
  <si>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</si>
  <si>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</si>
  <si>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</si>
  <si>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</si>
  <si>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</si>
  <si>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</si>
  <si>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</si>
  <si>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</si>
  <si>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</si>
  <si>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</si>
  <si>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</si>
  <si>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</si>
  <si>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</si>
  <si>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</si>
  <si>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</si>
  <si>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</si>
  <si>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</si>
  <si>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</si>
  <si>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</si>
  <si>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</si>
  <si>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</si>
  <si>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</si>
  <si>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</si>
  <si>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</si>
  <si>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</si>
  <si>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</si>
  <si>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</si>
  <si>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</si>
  <si>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</si>
  <si>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</si>
  <si>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</si>
  <si>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</si>
  <si>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</si>
  <si>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</si>
  <si>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</si>
  <si>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</si>
  <si>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</si>
  <si>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</si>
  <si>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</si>
  <si>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</si>
  <si>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</si>
  <si>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</si>
  <si>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</si>
  <si>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</si>
  <si>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</si>
  <si>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</si>
  <si>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</si>
  <si>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</si>
  <si>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</si>
  <si>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</si>
  <si>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</si>
  <si>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</si>
  <si>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</si>
  <si>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</si>
  <si>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</si>
  <si>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</si>
  <si>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</si>
  <si>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</si>
  <si>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</si>
  <si>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</si>
  <si>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</si>
  <si>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</si>
  <si>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</si>
  <si>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</si>
  <si>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</si>
  <si>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</si>
  <si>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</si>
  <si>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</si>
  <si>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</si>
  <si>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</si>
  <si>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</si>
  <si>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</si>
  <si>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</si>
  <si>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</si>
  <si>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</si>
  <si>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</si>
  <si>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</si>
  <si>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</si>
  <si>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</si>
  <si>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</si>
  <si>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</si>
  <si>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</si>
  <si>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</si>
  <si>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</si>
  <si>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</si>
  <si>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</si>
  <si>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</si>
  <si>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</si>
  <si>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</si>
  <si>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</si>
  <si>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</si>
  <si>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</si>
  <si>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</si>
  <si>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</si>
  <si>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</si>
  <si>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</si>
  <si>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</si>
  <si>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</si>
  <si>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</si>
  <si>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</si>
  <si>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</si>
  <si>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</si>
  <si>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</si>
  <si>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</si>
  <si>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</si>
  <si>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</si>
  <si>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</si>
  <si>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</si>
  <si>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</si>
  <si>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</si>
  <si>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</si>
  <si>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</si>
  <si>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</si>
  <si>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</si>
  <si>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</si>
  <si>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</si>
  <si>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</si>
  <si>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</si>
  <si>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</si>
  <si>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</si>
  <si>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</si>
  <si>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</si>
  <si>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</si>
  <si>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</si>
  <si>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</si>
  <si>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</si>
  <si>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</si>
  <si>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</si>
  <si>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</si>
  <si>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</si>
  <si>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</si>
  <si>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</si>
  <si>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</si>
  <si>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</si>
  <si>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</si>
  <si>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</si>
  <si>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</si>
  <si>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</si>
  <si>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</si>
  <si>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</si>
  <si>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</si>
  <si>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</si>
  <si>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</si>
  <si>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</si>
  <si>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</si>
  <si>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</si>
  <si>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</si>
  <si>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</si>
  <si>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</si>
  <si>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</si>
  <si>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</si>
  <si>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</si>
  <si>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</si>
  <si>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</si>
  <si>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</si>
  <si>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</si>
  <si>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</si>
  <si>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</si>
  <si>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</si>
  <si>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</si>
  <si>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</si>
  <si>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</si>
  <si>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</si>
  <si>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</si>
  <si>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</si>
  <si>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</si>
  <si>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</si>
  <si>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</si>
  <si>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</si>
  <si>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</si>
  <si>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</si>
  <si>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</si>
  <si>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</si>
  <si>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</si>
  <si>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</si>
  <si>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</si>
  <si>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</si>
  <si>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</si>
  <si>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</si>
  <si>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</si>
  <si>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</si>
  <si>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</si>
  <si>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</si>
  <si>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</si>
  <si>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</si>
  <si>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</si>
  <si>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</si>
  <si>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</si>
  <si>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</si>
  <si>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</si>
  <si>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</si>
  <si>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</si>
  <si>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</si>
  <si>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</si>
  <si>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</si>
  <si>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</si>
  <si>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</si>
  <si>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</si>
  <si>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</si>
  <si>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</si>
  <si>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</si>
  <si>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</si>
  <si>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</si>
  <si>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</si>
  <si>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</si>
  <si>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</si>
  <si>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</si>
  <si>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</si>
  <si>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</si>
  <si>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</si>
  <si>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</si>
  <si>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</si>
  <si>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</si>
  <si>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</si>
  <si>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</si>
  <si>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</si>
  <si>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</si>
  <si>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</si>
  <si>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</si>
  <si>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</si>
  <si>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</si>
  <si>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</si>
  <si>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</si>
  <si>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</si>
  <si>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</si>
  <si>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</si>
  <si>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</si>
  <si>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</si>
  <si>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</si>
  <si>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</si>
  <si>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</si>
  <si>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</si>
  <si>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</si>
  <si>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</si>
  <si>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</si>
  <si>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</si>
  <si>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</si>
  <si>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</si>
  <si>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</si>
  <si>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</si>
  <si>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</si>
  <si>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</si>
  <si>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</si>
  <si>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</si>
  <si>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</si>
  <si>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</si>
  <si>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</si>
  <si>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</si>
  <si>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</si>
  <si>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</si>
  <si>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</si>
  <si>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</si>
  <si>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</si>
  <si>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</si>
  <si>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</si>
  <si>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</si>
  <si>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</si>
  <si>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</si>
  <si>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</si>
  <si>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</si>
  <si>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</si>
  <si>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</si>
  <si>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</si>
  <si>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</si>
  <si>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</si>
  <si>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</si>
  <si>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</si>
  <si>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</si>
  <si>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</si>
  <si>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</si>
  <si>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</si>
  <si>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</si>
  <si>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</si>
  <si>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</si>
  <si>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</si>
  <si>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</si>
  <si>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</si>
  <si>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</si>
  <si>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</si>
  <si>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</si>
  <si>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</si>
  <si>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</si>
  <si>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</si>
  <si>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</si>
  <si>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</si>
  <si>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</si>
  <si>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</si>
  <si>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</si>
  <si>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</si>
  <si>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</si>
  <si>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</si>
  <si>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</si>
  <si>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</si>
  <si>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</si>
  <si>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</si>
  <si>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</si>
  <si>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</si>
  <si>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</si>
  <si>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</si>
  <si>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</si>
  <si>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</si>
  <si>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</si>
  <si>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</si>
  <si>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</si>
  <si>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</si>
  <si>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</si>
  <si>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</si>
  <si>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</si>
  <si>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</si>
  <si>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</si>
  <si>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</si>
  <si>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</si>
  <si>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</si>
  <si>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</si>
  <si>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</si>
  <si>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</si>
  <si>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</si>
  <si>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</si>
  <si>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</si>
  <si>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</si>
  <si>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</si>
  <si>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</si>
  <si>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</si>
  <si>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</si>
  <si>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</si>
  <si>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</si>
  <si>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</si>
  <si>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</si>
  <si>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</si>
  <si>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</si>
  <si>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</si>
  <si>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</si>
  <si>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</si>
  <si>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</si>
  <si>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</si>
  <si>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</si>
  <si>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</si>
  <si>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</si>
  <si>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</si>
  <si>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</si>
  <si>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</si>
  <si>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</si>
  <si>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</si>
  <si>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</si>
  <si>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</si>
  <si>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</si>
  <si>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</si>
  <si>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</si>
  <si>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</si>
  <si>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</si>
  <si>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</si>
  <si>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</si>
  <si>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</si>
  <si>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</si>
  <si>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</si>
  <si>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</si>
  <si>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</si>
  <si>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</si>
  <si>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</si>
  <si>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</si>
  <si>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</si>
  <si>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</si>
  <si>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</si>
  <si>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</si>
  <si>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</si>
  <si>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</si>
  <si>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</si>
  <si>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</si>
  <si>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</si>
  <si>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</si>
  <si>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</si>
  <si>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</si>
  <si>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</si>
  <si>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</si>
  <si>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</si>
  <si>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</si>
  <si>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</si>
  <si>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</si>
  <si>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</si>
  <si>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</si>
  <si>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</si>
  <si>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</si>
  <si>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</si>
  <si>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</si>
  <si>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</si>
  <si>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</si>
  <si>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</si>
  <si>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</si>
  <si>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</si>
  <si>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</si>
  <si>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</si>
  <si>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</si>
  <si>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</si>
  <si>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</si>
  <si>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</si>
  <si>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</si>
  <si>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</si>
  <si>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</si>
  <si>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</si>
  <si>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</si>
  <si>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</si>
  <si>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</si>
  <si>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</si>
  <si>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</si>
  <si>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</si>
  <si>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</si>
  <si>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</si>
  <si>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</si>
  <si>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</si>
  <si>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</si>
  <si>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</si>
  <si>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</si>
  <si>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</si>
  <si>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</si>
  <si>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</si>
  <si>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</si>
  <si>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</si>
  <si>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</si>
  <si>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</si>
  <si>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</si>
  <si>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</si>
  <si>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</si>
  <si>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</si>
  <si>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</si>
  <si>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</si>
  <si>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</si>
  <si>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</si>
  <si>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</si>
  <si>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</si>
  <si>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</si>
  <si>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</si>
  <si>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</si>
  <si>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</si>
  <si>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</si>
  <si>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</si>
  <si>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</si>
  <si>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</si>
  <si>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</si>
  <si>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</si>
  <si>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</si>
  <si>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</si>
  <si>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</si>
  <si>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</si>
  <si>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</si>
  <si>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</si>
  <si>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</si>
  <si>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</si>
  <si>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</si>
  <si>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</si>
  <si>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</si>
  <si>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</si>
  <si>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</si>
  <si>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</si>
  <si>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</si>
  <si>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</si>
  <si>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</si>
  <si>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</si>
  <si>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</si>
  <si>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</si>
  <si>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</si>
  <si>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</si>
  <si>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</si>
  <si>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</si>
  <si>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</si>
  <si>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</si>
  <si>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</si>
  <si>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</si>
  <si>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</si>
  <si>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</si>
  <si>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</si>
  <si>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</si>
  <si>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</si>
  <si>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</si>
  <si>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</si>
  <si>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</si>
  <si>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</si>
  <si>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</si>
  <si>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</si>
  <si>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</si>
  <si>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</si>
  <si>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</si>
  <si>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</si>
  <si>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</si>
  <si>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</si>
  <si>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</si>
  <si>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</si>
  <si>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</si>
  <si>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</si>
  <si>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</si>
  <si>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</si>
  <si>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</si>
  <si>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</si>
  <si>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</si>
  <si>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</si>
  <si>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</si>
  <si>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</si>
  <si>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</si>
  <si>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</si>
  <si>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</si>
  <si>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</si>
  <si>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</si>
  <si>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</si>
  <si>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</si>
  <si>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</si>
  <si>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</si>
  <si>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</si>
  <si>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</si>
  <si>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</si>
  <si>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</si>
  <si>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</si>
  <si>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</si>
  <si>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</si>
  <si>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</si>
  <si>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</si>
  <si>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</si>
  <si>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</si>
  <si>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</si>
  <si>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</si>
  <si>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</si>
  <si>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</si>
  <si>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</si>
  <si>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</si>
  <si>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</si>
  <si>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</si>
  <si>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</si>
  <si>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</si>
  <si>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</si>
  <si>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</si>
  <si>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</si>
  <si>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</si>
  <si>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</si>
  <si>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</si>
  <si>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</si>
  <si>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</si>
  <si>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</si>
  <si>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</si>
  <si>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</si>
  <si>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</si>
  <si>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</si>
  <si>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</si>
  <si>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</si>
  <si>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</si>
  <si>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</si>
  <si>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</si>
  <si>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</si>
  <si>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</si>
  <si>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</si>
  <si>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</si>
  <si>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</si>
  <si>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</si>
  <si>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</si>
  <si>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</si>
  <si>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</si>
  <si>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</si>
  <si>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</si>
  <si>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</si>
  <si>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</si>
  <si>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</si>
  <si>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</si>
  <si>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</si>
  <si>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</si>
  <si>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</si>
  <si>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</si>
  <si>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</si>
  <si>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</si>
  <si>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</si>
  <si>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</si>
  <si>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</si>
  <si>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</si>
  <si>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</si>
  <si>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</si>
  <si>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</si>
  <si>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</si>
  <si>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</si>
  <si>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</si>
  <si>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</si>
  <si>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</si>
  <si>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</si>
  <si>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</si>
  <si>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</si>
  <si>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</si>
  <si>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</si>
  <si>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</si>
  <si>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</si>
  <si>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</si>
  <si>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</si>
  <si>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</si>
  <si>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</si>
  <si>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</si>
  <si>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</si>
  <si>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</si>
  <si>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</si>
  <si>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</si>
  <si>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</si>
  <si>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</si>
  <si>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</si>
  <si>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</si>
  <si>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</si>
  <si>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</si>
  <si>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</si>
  <si>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</si>
  <si>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</si>
  <si>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</si>
  <si>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</si>
  <si>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</si>
  <si>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</si>
  <si>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</si>
  <si>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</si>
  <si>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</si>
  <si>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</si>
  <si>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</si>
  <si>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</si>
  <si>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</si>
  <si>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</si>
  <si>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</si>
  <si>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</si>
  <si>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</si>
  <si>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</si>
  <si>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</si>
  <si>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</si>
  <si>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</si>
  <si>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</si>
  <si>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</si>
  <si>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</si>
  <si>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</si>
  <si>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</si>
  <si>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</si>
  <si>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</si>
  <si>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</si>
  <si>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</si>
  <si>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</si>
  <si>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</si>
  <si>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</si>
  <si>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</si>
  <si>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</si>
  <si>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</si>
  <si>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</si>
  <si>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</si>
  <si>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</si>
  <si>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</si>
  <si>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</si>
  <si>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</si>
  <si>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</si>
  <si>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</si>
  <si>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</si>
  <si>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</si>
  <si>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</si>
  <si>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</si>
  <si>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</si>
  <si>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</si>
  <si>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</si>
  <si>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</si>
  <si>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</si>
  <si>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</si>
  <si>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</si>
  <si>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</si>
  <si>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</si>
  <si>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</si>
  <si>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</si>
  <si>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</si>
  <si>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</si>
  <si>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</si>
  <si>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</si>
  <si>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</si>
  <si>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</si>
  <si>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</si>
  <si>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</si>
  <si>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</si>
  <si>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</si>
  <si>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</si>
  <si>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</si>
  <si>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</si>
  <si>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</si>
  <si>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</si>
  <si>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</si>
  <si>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</si>
  <si>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</si>
  <si>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</si>
  <si>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</si>
  <si>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</si>
  <si>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</si>
  <si>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</si>
  <si>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</si>
  <si>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</si>
  <si>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</si>
  <si>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</si>
  <si>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</si>
  <si>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</si>
  <si>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</si>
  <si>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</si>
  <si>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</si>
  <si>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</si>
  <si>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</si>
  <si>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</si>
  <si>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</si>
  <si>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</si>
  <si>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</si>
  <si>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</si>
  <si>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</si>
  <si>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</si>
  <si>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</si>
  <si>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</si>
  <si>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</si>
  <si>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</si>
  <si>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</si>
  <si>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</si>
  <si>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</si>
  <si>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</si>
  <si>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</si>
  <si>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</si>
  <si>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</si>
  <si>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</si>
  <si>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</si>
  <si>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</si>
  <si>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</si>
  <si>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</si>
  <si>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</si>
  <si>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</si>
  <si>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</si>
  <si>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</si>
  <si>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</si>
  <si>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</si>
  <si>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</si>
  <si>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</si>
  <si>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</si>
  <si>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</si>
  <si>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</si>
  <si>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</si>
  <si>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</si>
  <si>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</si>
  <si>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</si>
  <si>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</si>
  <si>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</si>
  <si>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</si>
  <si>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</si>
  <si>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</si>
  <si>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</si>
  <si>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</si>
  <si>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</si>
  <si>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</si>
  <si>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</si>
  <si>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</si>
  <si>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</si>
  <si>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</si>
  <si>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</si>
  <si>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</si>
  <si>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</si>
  <si>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</si>
  <si>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</si>
  <si>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</si>
  <si>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</si>
  <si>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</si>
  <si>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</si>
  <si>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</si>
  <si>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</si>
  <si>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</si>
  <si>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</si>
  <si>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</si>
  <si>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</si>
  <si>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</si>
  <si>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</si>
  <si>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</si>
  <si>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</si>
  <si>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</si>
  <si>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</si>
  <si>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</si>
  <si>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</si>
  <si>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</si>
  <si>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</si>
  <si>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</si>
  <si>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</si>
  <si>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</si>
  <si>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</si>
  <si>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</si>
  <si>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</si>
  <si>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</si>
  <si>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</si>
  <si>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</si>
  <si>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</si>
  <si>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</si>
  <si>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</si>
  <si>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</si>
  <si>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</si>
  <si>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</si>
  <si>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</si>
  <si>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</si>
  <si>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</si>
  <si>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</si>
  <si>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</si>
  <si>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</si>
  <si>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</si>
  <si>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</si>
  <si>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</si>
  <si>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</si>
  <si>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</si>
  <si>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</si>
  <si>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</si>
  <si>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</si>
  <si>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</si>
  <si>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</si>
  <si>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</si>
  <si>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</si>
  <si>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</si>
  <si>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</si>
  <si>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</si>
  <si>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</si>
  <si>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</si>
  <si>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</si>
  <si>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</si>
  <si>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</si>
  <si>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</si>
  <si>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</si>
  <si>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</si>
  <si>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</si>
  <si>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</si>
  <si>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</si>
  <si>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</si>
  <si>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</si>
  <si>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</si>
  <si>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</si>
  <si>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</si>
  <si>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</si>
  <si>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</si>
  <si>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</si>
  <si>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</si>
  <si>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</si>
  <si>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</si>
  <si>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</si>
  <si>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</si>
  <si>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</si>
  <si>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</si>
  <si>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</si>
  <si>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</si>
  <si>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</si>
  <si>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</si>
  <si>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</si>
  <si>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</si>
  <si>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</si>
  <si>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</si>
  <si>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</si>
  <si>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</si>
  <si>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</si>
  <si>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</si>
  <si>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</si>
  <si>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</si>
  <si>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</si>
  <si>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</si>
  <si>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</si>
  <si>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</si>
  <si>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</si>
  <si>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</si>
  <si>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</si>
  <si>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</si>
  <si>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</si>
  <si>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</si>
  <si>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</si>
  <si>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</si>
  <si>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</si>
  <si>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</si>
  <si>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</si>
  <si>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</si>
  <si>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</si>
  <si>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</si>
  <si>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</si>
  <si>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</si>
  <si>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</si>
  <si>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</si>
  <si>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</si>
  <si>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</si>
  <si>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</si>
  <si>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</si>
  <si>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</si>
  <si>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</si>
  <si>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</si>
  <si>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</si>
  <si>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</si>
  <si>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</si>
  <si>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</si>
  <si>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</si>
  <si>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</si>
  <si>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</si>
  <si>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</si>
  <si>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</si>
  <si>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</si>
  <si>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</si>
  <si>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</si>
  <si>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</si>
  <si>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</si>
  <si>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</si>
  <si>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</si>
  <si>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</si>
  <si>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</si>
  <si>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</si>
  <si>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</si>
  <si>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</si>
  <si>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</si>
  <si>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</si>
  <si>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</si>
  <si>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</si>
  <si>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</si>
  <si>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</si>
  <si>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</si>
  <si>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</si>
  <si>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</si>
  <si>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</si>
  <si>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</si>
  <si>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</si>
  <si>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</si>
  <si>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</si>
  <si>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</si>
  <si>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</si>
  <si>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</si>
  <si>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</si>
  <si>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</si>
  <si>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</si>
  <si>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</si>
  <si>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</si>
  <si>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</si>
  <si>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</si>
  <si>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</si>
  <si>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</si>
  <si>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</si>
  <si>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</si>
  <si>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</si>
  <si>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</si>
  <si>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</si>
  <si>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</si>
  <si>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</si>
  <si>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</si>
  <si>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</si>
  <si>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</si>
  <si>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</si>
  <si>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</si>
  <si>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</si>
  <si>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</si>
  <si>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</si>
  <si>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</si>
  <si>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</si>
  <si>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</si>
  <si>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</si>
  <si>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</si>
  <si>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</si>
  <si>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</si>
  <si>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</si>
  <si>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</si>
  <si>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</si>
  <si>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</si>
  <si>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</si>
  <si>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</si>
  <si>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</si>
  <si>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</si>
  <si>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</si>
  <si>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</si>
  <si>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</si>
  <si>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</si>
  <si>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</si>
  <si>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</si>
  <si>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</si>
  <si>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</si>
  <si>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</si>
  <si>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</si>
  <si>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</si>
  <si>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</si>
  <si>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</si>
  <si>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</si>
  <si>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</si>
  <si>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</si>
  <si>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</si>
  <si>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</si>
  <si>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</si>
  <si>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</si>
  <si>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</si>
  <si>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</si>
  <si>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</si>
  <si>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</si>
  <si>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</si>
  <si>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</si>
  <si>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</si>
  <si>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</si>
  <si>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</si>
  <si>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</si>
  <si>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</si>
  <si>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</si>
  <si>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</si>
  <si>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</si>
  <si>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</si>
  <si>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</si>
  <si>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</si>
  <si>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</si>
  <si>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</si>
  <si>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</si>
  <si>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</si>
  <si>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</si>
  <si>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</si>
  <si>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</si>
  <si>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</si>
  <si>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</si>
  <si>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</si>
  <si>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</si>
  <si>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</si>
  <si>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</si>
  <si>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</si>
  <si>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</si>
  <si>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</si>
  <si>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</si>
  <si>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</si>
  <si>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</si>
  <si>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</si>
  <si>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</si>
  <si>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</si>
  <si>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</si>
  <si>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</si>
  <si>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</si>
  <si>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</si>
  <si>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</si>
  <si>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</si>
  <si>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</si>
  <si>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</si>
  <si>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</si>
  <si>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</si>
  <si>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</si>
  <si>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</si>
  <si>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</si>
  <si>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</si>
  <si>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</si>
  <si>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</si>
  <si>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</si>
  <si>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</si>
  <si>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</si>
  <si>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</si>
  <si>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</si>
  <si>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</si>
  <si>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</si>
  <si>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</si>
  <si>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</si>
  <si>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</si>
  <si>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</si>
  <si>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</si>
  <si>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</si>
  <si>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</si>
  <si>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</si>
  <si>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</si>
  <si>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</si>
  <si>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</si>
  <si>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</si>
  <si>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</si>
  <si>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</si>
  <si>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</si>
  <si>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</si>
  <si>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</si>
  <si>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</si>
  <si>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</si>
  <si>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</si>
  <si>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</si>
  <si>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</si>
  <si>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</si>
  <si>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</si>
  <si>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</si>
  <si>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</si>
  <si>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</si>
  <si>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</si>
  <si>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</si>
  <si>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</si>
  <si>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</si>
  <si>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</si>
  <si>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</si>
  <si>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</si>
  <si>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</si>
  <si>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</si>
  <si>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</si>
  <si>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</si>
  <si>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</si>
  <si>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</si>
  <si>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</si>
  <si>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</si>
  <si>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</si>
  <si>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</si>
  <si>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</si>
  <si>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</si>
  <si>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</si>
  <si>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</si>
  <si>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</si>
  <si>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</si>
  <si>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</si>
  <si>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</si>
  <si>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</si>
  <si>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</si>
  <si>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</si>
  <si>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</si>
  <si>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</si>
  <si>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</si>
  <si>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</si>
  <si>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</si>
  <si>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</si>
  <si>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</si>
  <si>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</si>
  <si>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</si>
  <si>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</si>
  <si>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</si>
  <si>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</si>
  <si>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</si>
  <si>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</si>
  <si>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</si>
  <si>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</si>
  <si>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</si>
  <si>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</si>
  <si>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</si>
  <si>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</si>
  <si>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</si>
  <si>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</si>
  <si>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</si>
  <si>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</si>
  <si>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</si>
  <si>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</si>
  <si>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</si>
  <si>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</si>
  <si>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</si>
  <si>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</si>
  <si>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</si>
  <si>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</si>
  <si>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</si>
  <si>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</si>
  <si>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</si>
  <si>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</si>
  <si>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</si>
  <si>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</si>
  <si>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</si>
  <si>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</si>
  <si>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</si>
  <si>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</si>
  <si>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</si>
  <si>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</si>
  <si>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</si>
  <si>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</si>
  <si>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</si>
  <si>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</si>
  <si>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</si>
  <si>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</si>
  <si>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</si>
  <si>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</si>
  <si>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</si>
  <si>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</si>
  <si>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</si>
  <si>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</si>
  <si>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</si>
  <si>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</si>
  <si>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</si>
  <si>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</si>
  <si>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</si>
  <si>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</si>
  <si>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</si>
  <si>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</si>
  <si>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</si>
  <si>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</si>
  <si>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</si>
  <si>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</si>
  <si>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</si>
  <si>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</si>
  <si>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</si>
  <si>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</si>
  <si>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</si>
  <si>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</si>
  <si>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</si>
  <si>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</si>
  <si>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</si>
  <si>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</si>
  <si>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</si>
  <si>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</si>
  <si>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</si>
  <si>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</si>
  <si>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</si>
  <si>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</si>
  <si>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</si>
  <si>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</si>
  <si>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</si>
  <si>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</si>
  <si>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</si>
  <si>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</si>
  <si>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</si>
  <si>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</si>
  <si>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</si>
  <si>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</si>
  <si>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</si>
  <si>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</si>
  <si>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</si>
  <si>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</si>
  <si>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</si>
  <si>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</si>
  <si>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</si>
  <si>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</si>
  <si>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</si>
  <si>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</si>
  <si>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</si>
  <si>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</si>
  <si>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</si>
  <si>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</si>
  <si>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</si>
  <si>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</si>
  <si>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</si>
  <si>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</si>
  <si>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</si>
  <si>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</si>
  <si>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</si>
  <si>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</si>
  <si>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</si>
  <si>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</si>
  <si>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</si>
  <si>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</si>
  <si>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</si>
  <si>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</si>
  <si>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</si>
  <si>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</si>
  <si>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</si>
  <si>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</si>
  <si>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</si>
  <si>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</si>
  <si>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</si>
  <si>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</si>
  <si>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</si>
  <si>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</si>
  <si>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</si>
  <si>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</si>
  <si>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</si>
  <si>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</si>
  <si>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</si>
  <si>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</si>
  <si>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</si>
  <si>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</si>
  <si>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</si>
  <si>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</si>
  <si>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</si>
  <si>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</si>
  <si>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</si>
  <si>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</si>
  <si>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</si>
  <si>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</si>
  <si>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</si>
  <si>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</si>
  <si>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</si>
  <si>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</si>
  <si>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</si>
  <si>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</si>
  <si>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</si>
  <si>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</si>
  <si>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</si>
  <si>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</si>
  <si>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</si>
  <si>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</si>
  <si>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</si>
  <si>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</si>
  <si>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</si>
  <si>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</si>
  <si>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</si>
  <si>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</si>
  <si>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</si>
  <si>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</si>
  <si>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</si>
  <si>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</si>
  <si>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</si>
  <si>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</si>
  <si>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</si>
  <si>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</si>
  <si>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</si>
  <si>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</si>
  <si>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</si>
  <si>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</si>
  <si>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</si>
  <si>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</si>
  <si>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</si>
  <si>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</si>
  <si>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</si>
  <si>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</si>
  <si>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</si>
  <si>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</si>
  <si>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</si>
  <si>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</si>
  <si>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</si>
  <si>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</si>
  <si>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</si>
  <si>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</si>
  <si>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</si>
  <si>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</si>
  <si>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</si>
  <si>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</si>
  <si>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</si>
  <si>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</si>
  <si>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</si>
  <si>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</si>
  <si>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</si>
  <si>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</si>
  <si>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</si>
  <si>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</si>
  <si>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</si>
  <si>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</si>
  <si>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</si>
  <si>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</si>
  <si>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</si>
  <si>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</si>
  <si>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</si>
  <si>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</si>
  <si>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</si>
  <si>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</si>
  <si>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</si>
  <si>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</si>
  <si>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</si>
  <si>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</si>
  <si>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</si>
  <si>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</si>
  <si>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</si>
  <si>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</si>
  <si>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</si>
  <si>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</si>
  <si>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</si>
  <si>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</si>
  <si>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</si>
  <si>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</si>
  <si>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</si>
  <si>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</si>
  <si>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</si>
  <si>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</si>
  <si>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</si>
  <si>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</si>
  <si>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</si>
  <si>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</si>
  <si>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</si>
  <si>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</si>
  <si>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</si>
  <si>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</si>
  <si>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</si>
  <si>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</si>
  <si>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</si>
  <si>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</si>
  <si>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</si>
  <si>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</si>
  <si>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</si>
  <si>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</si>
  <si>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</si>
  <si>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</si>
  <si>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</si>
  <si>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</si>
  <si>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</si>
  <si>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</si>
  <si>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</si>
  <si>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</si>
  <si>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</si>
  <si>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</si>
  <si>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</si>
  <si>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</si>
  <si>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</si>
  <si>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</si>
  <si>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</si>
  <si>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</si>
  <si>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</si>
  <si>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</si>
  <si>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</si>
  <si>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</si>
  <si>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</si>
  <si>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</si>
  <si>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</si>
  <si>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</si>
  <si>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</si>
  <si>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</si>
  <si>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</si>
  <si>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</si>
  <si>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</si>
  <si>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</si>
  <si>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</si>
  <si>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</si>
  <si>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</si>
  <si>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</si>
  <si>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</si>
  <si>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</si>
  <si>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</si>
  <si>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</si>
  <si>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</si>
  <si>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</si>
  <si>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</si>
  <si>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</si>
  <si>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</si>
  <si>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</si>
  <si>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</si>
  <si>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</si>
  <si>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</si>
  <si>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</si>
  <si>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</si>
  <si>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</si>
  <si>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</si>
  <si>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</si>
  <si>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</si>
  <si>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</si>
  <si>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</si>
  <si>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</si>
  <si>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</si>
  <si>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</si>
  <si>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</si>
  <si>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</si>
  <si>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</si>
  <si>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</si>
  <si>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</si>
  <si>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</si>
  <si>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</si>
  <si>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</si>
  <si>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</si>
  <si>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</si>
  <si>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</si>
  <si>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</si>
  <si>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</si>
  <si>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</si>
  <si>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</si>
  <si>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</si>
  <si>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</si>
  <si>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</si>
  <si>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</si>
  <si>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</si>
  <si>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</si>
  <si>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</si>
  <si>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</si>
  <si>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</si>
  <si>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</si>
  <si>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</si>
  <si>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</si>
  <si>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</si>
  <si>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</si>
  <si>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</si>
  <si>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</si>
  <si>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</si>
  <si>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</si>
  <si>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</si>
  <si>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</si>
  <si>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</si>
  <si>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</si>
  <si>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</si>
  <si>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</si>
  <si>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</si>
  <si>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</si>
  <si>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</si>
  <si>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</si>
  <si>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</si>
  <si>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</si>
  <si>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</si>
  <si>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</si>
  <si>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</si>
  <si>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</si>
  <si>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</si>
  <si>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</si>
  <si>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</si>
  <si>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</si>
  <si>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</si>
  <si>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</si>
  <si>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</si>
  <si>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</si>
  <si>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</si>
  <si>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</si>
  <si>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</si>
  <si>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</si>
  <si>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</si>
  <si>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</si>
  <si>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</si>
  <si>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</si>
  <si>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</si>
  <si>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</si>
  <si>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</si>
  <si>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</si>
  <si>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</si>
  <si>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</si>
  <si>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</si>
  <si>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</si>
  <si>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</si>
  <si>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</si>
  <si>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</si>
  <si>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</si>
  <si>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</si>
  <si>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</si>
  <si>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</si>
  <si>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</si>
  <si>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</si>
  <si>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</si>
  <si>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</si>
  <si>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</si>
  <si>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</si>
  <si>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</si>
  <si>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</si>
  <si>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</si>
  <si>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</si>
  <si>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</si>
  <si>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</si>
  <si>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</si>
  <si>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</si>
  <si>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</si>
  <si>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</si>
  <si>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</si>
  <si>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</si>
  <si>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</si>
  <si>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</si>
  <si>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</si>
  <si>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</si>
  <si>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</si>
  <si>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</si>
  <si>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</si>
  <si>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</si>
  <si>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</si>
  <si>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</si>
  <si>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</si>
  <si>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</si>
  <si>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</si>
  <si>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</si>
  <si>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</si>
  <si>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</si>
  <si>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</si>
  <si>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</si>
  <si>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</si>
  <si>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</si>
  <si>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</si>
  <si>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</si>
  <si>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</si>
  <si>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</si>
  <si>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</si>
  <si>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</si>
  <si>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</si>
  <si>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</si>
  <si>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</si>
  <si>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</si>
  <si>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</si>
  <si>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</si>
  <si>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</si>
  <si>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</si>
  <si>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</si>
  <si>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</si>
  <si>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</si>
  <si>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</si>
  <si>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</si>
  <si>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</si>
  <si>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</si>
  <si>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</si>
  <si>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</si>
  <si>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</si>
  <si>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</si>
  <si>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</si>
  <si>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</si>
  <si>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</si>
  <si>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</si>
  <si>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</si>
  <si>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</si>
  <si>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</si>
  <si>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</si>
  <si>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</si>
  <si>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</si>
  <si>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</si>
  <si>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</si>
  <si>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</si>
  <si>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</si>
  <si>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</si>
  <si>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</si>
  <si>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</si>
  <si>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</si>
  <si>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</si>
  <si>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</si>
  <si>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</si>
  <si>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</si>
  <si>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</si>
  <si>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</si>
  <si>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</si>
  <si>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</si>
  <si>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</si>
  <si>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</si>
  <si>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</si>
  <si>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</si>
  <si>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</si>
  <si>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</si>
  <si>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</si>
  <si>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</si>
  <si>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</si>
  <si>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</si>
  <si>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</si>
  <si>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</si>
  <si>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</si>
  <si>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</si>
  <si>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</si>
  <si>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</si>
  <si>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</si>
  <si>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</si>
  <si>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</si>
  <si>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</si>
  <si>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</si>
  <si>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</si>
  <si>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</si>
  <si>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</si>
  <si>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</si>
  <si>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</si>
  <si>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</si>
  <si>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</si>
  <si>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</si>
  <si>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</si>
  <si>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</si>
  <si>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</si>
  <si>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</si>
  <si>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</si>
  <si>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</si>
  <si>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</si>
  <si>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</si>
  <si>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</si>
  <si>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</si>
  <si>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</si>
  <si>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</si>
  <si>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</si>
  <si>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</si>
  <si>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</si>
  <si>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</si>
  <si>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</si>
  <si>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</si>
  <si>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</si>
  <si>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</si>
  <si>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</si>
  <si>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</si>
  <si>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</si>
  <si>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</si>
  <si>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</si>
  <si>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</si>
  <si>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</si>
  <si>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</si>
  <si>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</si>
  <si>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</si>
  <si>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</si>
  <si>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</si>
  <si>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</si>
  <si>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</si>
  <si>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</si>
  <si>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</si>
  <si>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</si>
  <si>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</si>
  <si>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</si>
  <si>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</si>
  <si>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</si>
  <si>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</si>
  <si>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</si>
  <si>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</si>
  <si>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</si>
  <si>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</si>
  <si>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</si>
  <si>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</si>
  <si>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</si>
  <si>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</si>
  <si>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</si>
  <si>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</si>
  <si>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</si>
  <si>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</si>
  <si>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</si>
  <si>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</si>
  <si>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</si>
  <si>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</si>
  <si>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</si>
  <si>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</si>
  <si>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</si>
  <si>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</si>
  <si>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</si>
  <si>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</si>
  <si>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</si>
  <si>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</si>
  <si>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</si>
  <si>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</si>
  <si>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</si>
  <si>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</si>
  <si>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</si>
  <si>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</si>
  <si>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</si>
  <si>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</si>
  <si>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</si>
  <si>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</si>
  <si>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</si>
  <si>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</si>
  <si>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</si>
  <si>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</si>
  <si>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</si>
  <si>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</si>
  <si>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</si>
  <si>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</si>
  <si>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</si>
  <si>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</si>
  <si>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</si>
  <si>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</si>
  <si>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</si>
  <si>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</si>
  <si>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</si>
  <si>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</si>
  <si>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</si>
  <si>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</si>
  <si>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</si>
  <si>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</si>
  <si>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</si>
  <si>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</si>
  <si>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</si>
  <si>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</si>
  <si>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</si>
  <si>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</si>
  <si>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</si>
  <si>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</si>
  <si>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</si>
  <si>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</si>
  <si>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</si>
  <si>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</si>
  <si>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</si>
  <si>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</si>
  <si>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</si>
  <si>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</si>
  <si>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</si>
  <si>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</si>
  <si>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</si>
  <si>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</si>
  <si>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</si>
  <si>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</si>
  <si>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</si>
  <si>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</si>
  <si>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</si>
  <si>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</si>
  <si>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</si>
  <si>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</si>
  <si>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</si>
  <si>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</si>
  <si>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</si>
  <si>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</si>
  <si>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</si>
  <si>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</si>
  <si>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</si>
  <si>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</si>
  <si>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</si>
  <si>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</si>
  <si>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</si>
  <si>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</si>
  <si>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</si>
  <si>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</si>
  <si>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</si>
  <si>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</si>
  <si>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</si>
  <si>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</si>
  <si>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</si>
  <si>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</si>
  <si>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</si>
  <si>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</si>
  <si>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</si>
  <si>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</si>
  <si>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</si>
  <si>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</si>
  <si>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</si>
  <si>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</si>
  <si>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</si>
  <si>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</si>
  <si>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</si>
  <si>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</si>
  <si>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</si>
  <si>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</si>
  <si>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</si>
  <si>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</si>
  <si>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</si>
  <si>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</si>
  <si>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</si>
  <si>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</si>
  <si>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</si>
  <si>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</si>
  <si>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</si>
  <si>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</si>
  <si>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</si>
  <si>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</si>
  <si>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</si>
  <si>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</si>
  <si>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</si>
  <si>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</si>
  <si>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</si>
  <si>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</si>
  <si>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</si>
  <si>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</si>
  <si>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</si>
  <si>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</si>
  <si>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</si>
  <si>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</si>
  <si>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</si>
  <si>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</si>
  <si>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</si>
  <si>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</si>
  <si>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</si>
  <si>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</si>
  <si>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</si>
  <si>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</si>
  <si>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</si>
  <si>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</si>
  <si>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</si>
  <si>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</si>
  <si>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</si>
  <si>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</si>
  <si>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</si>
  <si>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</si>
  <si>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</si>
  <si>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</si>
  <si>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</si>
  <si>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</si>
  <si>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</si>
  <si>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</si>
  <si>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</si>
  <si>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</si>
  <si>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</si>
  <si>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</si>
  <si>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</si>
  <si>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</si>
  <si>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</si>
  <si>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</si>
  <si>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</si>
  <si>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</si>
  <si>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</si>
  <si>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</si>
  <si>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</si>
  <si>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</si>
  <si>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</si>
  <si>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</si>
  <si>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</si>
  <si>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</si>
  <si>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</si>
  <si>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</si>
  <si>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</si>
  <si>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</si>
  <si>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</si>
  <si>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</si>
  <si>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</si>
  <si>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</si>
  <si>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</si>
  <si>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</si>
  <si>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</si>
  <si>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</si>
  <si>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</si>
  <si>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</si>
  <si>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</si>
  <si>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</si>
  <si>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</si>
  <si>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</si>
  <si>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</si>
  <si>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</si>
  <si>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</si>
  <si>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</si>
  <si>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</si>
  <si>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</si>
  <si>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</si>
  <si>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</si>
  <si>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</si>
  <si>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</si>
  <si>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</si>
  <si>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</si>
  <si>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</si>
  <si>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</si>
  <si>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</si>
  <si>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</si>
  <si>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</si>
  <si>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</si>
  <si>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</si>
  <si>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</si>
  <si>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</si>
  <si>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</si>
  <si>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</si>
  <si>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</si>
  <si>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</si>
  <si>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</si>
  <si>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</si>
  <si>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</si>
  <si>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</si>
  <si>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</si>
  <si>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</si>
  <si>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</si>
  <si>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</si>
  <si>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</si>
  <si>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</si>
  <si>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</si>
  <si>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</si>
  <si>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</si>
  <si>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</si>
  <si>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</si>
  <si>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</si>
  <si>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</si>
  <si>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</si>
  <si>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</si>
  <si>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</si>
  <si>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</si>
  <si>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</si>
  <si>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</si>
  <si>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</si>
  <si>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</si>
  <si>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</si>
  <si>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</si>
  <si>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</si>
  <si>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</si>
  <si>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</si>
  <si>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</si>
  <si>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</si>
  <si>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</si>
  <si>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</si>
  <si>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</si>
  <si>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</si>
  <si>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</si>
  <si>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</si>
  <si>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</si>
  <si>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</si>
  <si>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</si>
  <si>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</si>
  <si>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</si>
  <si>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</si>
  <si>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</si>
  <si>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</si>
  <si>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</si>
  <si>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</si>
  <si>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</si>
  <si>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</si>
  <si>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</si>
  <si>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</si>
  <si>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</si>
  <si>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</si>
  <si>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</si>
  <si>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</si>
  <si>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</si>
  <si>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</si>
  <si>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</si>
  <si>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</si>
  <si>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</si>
  <si>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</si>
  <si>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</si>
  <si>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</si>
  <si>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</si>
  <si>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</si>
  <si>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</si>
  <si>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</si>
  <si>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</si>
  <si>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</si>
  <si>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</si>
  <si>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</si>
  <si>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</si>
  <si>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</si>
  <si>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</si>
  <si>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</si>
  <si>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</si>
  <si>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</si>
  <si>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</si>
  <si>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</si>
  <si>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</si>
  <si>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</si>
  <si>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</si>
  <si>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</si>
  <si>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</si>
  <si>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</si>
  <si>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</si>
  <si>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</si>
  <si>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</si>
  <si>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</si>
  <si>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</si>
  <si>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</si>
  <si>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</si>
  <si>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</si>
  <si>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</si>
  <si>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</si>
  <si>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</si>
  <si>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</si>
  <si>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</si>
  <si>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</si>
  <si>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</si>
  <si>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</si>
  <si>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</si>
  <si>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</si>
  <si>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</si>
  <si>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</si>
  <si>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</si>
  <si>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</si>
  <si>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</si>
  <si>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</si>
  <si>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</si>
  <si>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</si>
  <si>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</si>
  <si>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</si>
  <si>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</si>
  <si>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</si>
  <si>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</si>
  <si>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</si>
  <si>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</si>
  <si>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</si>
  <si>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</si>
  <si>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</si>
  <si>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</si>
  <si>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</si>
  <si>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</si>
  <si>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</si>
  <si>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</si>
  <si>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</si>
  <si>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</si>
  <si>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</si>
  <si>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</si>
  <si>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</si>
  <si>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</si>
  <si>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</si>
  <si>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</si>
  <si>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</si>
  <si>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</si>
  <si>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</si>
  <si>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</si>
  <si>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</si>
  <si>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</si>
  <si>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</si>
  <si>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</si>
  <si>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</si>
  <si>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</si>
  <si>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</si>
  <si>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</si>
  <si>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</si>
  <si>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</si>
  <si>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</si>
  <si>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</si>
  <si>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</si>
  <si>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</si>
  <si>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</si>
  <si>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</si>
  <si>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</si>
  <si>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</si>
  <si>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</si>
  <si>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</si>
  <si>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</si>
  <si>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</si>
  <si>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</si>
  <si>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</si>
  <si>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</si>
  <si>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</si>
  <si>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</si>
  <si>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</si>
  <si>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</si>
  <si>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</si>
  <si>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</si>
  <si>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</si>
  <si>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</si>
  <si>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</si>
  <si>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</si>
  <si>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</si>
  <si>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</si>
  <si>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</si>
  <si>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</si>
  <si>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</si>
  <si>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</si>
  <si>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</si>
  <si>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</si>
  <si>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</si>
  <si>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</si>
  <si>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</si>
  <si>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</si>
  <si>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</si>
  <si>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</si>
  <si>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</si>
  <si>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</si>
  <si>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</si>
  <si>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</si>
  <si>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</si>
  <si>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</si>
  <si>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</si>
  <si>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</si>
  <si>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</si>
  <si>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</si>
  <si>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</si>
  <si>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</si>
  <si>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</si>
  <si>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</si>
  <si>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</si>
  <si>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</si>
  <si>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</si>
  <si>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</si>
  <si>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</si>
  <si>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</si>
  <si>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</si>
  <si>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</si>
  <si>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</si>
  <si>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</si>
  <si>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</si>
  <si>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</si>
  <si>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</si>
  <si>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</si>
  <si>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</si>
  <si>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</si>
  <si>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</si>
  <si>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</si>
  <si>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</si>
  <si>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</si>
  <si>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</si>
  <si>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</si>
  <si>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</si>
  <si>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</si>
  <si>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</si>
  <si>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</si>
  <si>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</si>
  <si>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</si>
  <si>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</si>
  <si>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</si>
  <si>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</si>
  <si>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</si>
  <si>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</si>
  <si>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</si>
  <si>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</si>
  <si>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</si>
  <si>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</si>
  <si>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</si>
  <si>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</si>
  <si>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</si>
  <si>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</si>
  <si>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</si>
  <si>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</si>
  <si>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</si>
  <si>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</si>
  <si>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</si>
  <si>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</si>
  <si>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</si>
  <si>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</si>
  <si>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</si>
  <si>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</si>
  <si>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</si>
  <si>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</si>
  <si>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</si>
  <si>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</si>
  <si>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</si>
  <si>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</si>
  <si>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</si>
  <si>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</si>
  <si>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</si>
  <si>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</si>
  <si>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</si>
  <si>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</si>
  <si>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</si>
  <si>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</si>
  <si>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</si>
  <si>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</si>
  <si>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</si>
  <si>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</si>
  <si>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</si>
  <si>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</si>
  <si>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</si>
  <si>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</si>
  <si>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</si>
  <si>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</si>
  <si>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</si>
  <si>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</si>
  <si>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</si>
  <si>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</si>
  <si>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</si>
  <si>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</si>
  <si>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</si>
  <si>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</si>
  <si>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</si>
  <si>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</si>
  <si>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</si>
  <si>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</si>
  <si>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</si>
  <si>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</si>
  <si>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</si>
  <si>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</si>
  <si>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</si>
  <si>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</si>
  <si>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</si>
  <si>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</si>
  <si>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</si>
  <si>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</si>
  <si>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</si>
  <si>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</si>
  <si>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</si>
  <si>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</si>
  <si>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</si>
  <si>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</si>
  <si>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</si>
  <si>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</si>
  <si>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</si>
  <si>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</si>
  <si>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</si>
  <si>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</si>
  <si>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</si>
  <si>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</si>
  <si>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</si>
  <si>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</si>
  <si>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</si>
  <si>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</si>
  <si>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</si>
  <si>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</si>
  <si>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</si>
  <si>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</si>
  <si>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</si>
  <si>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</si>
  <si>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</si>
  <si>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</si>
  <si>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</si>
  <si>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</si>
  <si>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</si>
  <si>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</si>
  <si>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</si>
  <si>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</si>
  <si>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</si>
  <si>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</si>
  <si>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</si>
  <si>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</si>
  <si>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</si>
  <si>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</si>
  <si>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</si>
  <si>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</si>
  <si>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</si>
  <si>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</si>
  <si>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</si>
  <si>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</si>
  <si>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</si>
  <si>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</si>
  <si>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</si>
  <si>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</si>
  <si>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</si>
  <si>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</si>
  <si>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</si>
  <si>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</si>
  <si>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</si>
  <si>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</si>
  <si>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</si>
  <si>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</si>
  <si>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</si>
  <si>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</si>
  <si>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</si>
  <si>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</si>
  <si>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</si>
  <si>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</si>
  <si>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</si>
  <si>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</si>
  <si>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</si>
  <si>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</si>
  <si>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</si>
  <si>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</si>
  <si>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</si>
  <si>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</si>
  <si>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</si>
  <si>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</si>
  <si>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</si>
  <si>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</si>
  <si>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</si>
  <si>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</si>
  <si>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</si>
  <si>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</si>
  <si>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</si>
  <si>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</si>
  <si>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</si>
  <si>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</si>
  <si>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</si>
  <si>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</si>
  <si>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</si>
  <si>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</si>
  <si>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</si>
  <si>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</si>
  <si>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</si>
  <si>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</si>
  <si>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</si>
  <si>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</si>
  <si>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</si>
  <si>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</si>
  <si>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</si>
  <si>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</si>
  <si>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</si>
  <si>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</si>
  <si>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</si>
  <si>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</si>
  <si>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</si>
  <si>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</si>
  <si>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</si>
  <si>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</si>
  <si>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</si>
  <si>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</si>
  <si>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</si>
  <si>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</si>
  <si>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</si>
  <si>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</si>
  <si>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</si>
  <si>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</si>
  <si>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</si>
  <si>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</si>
  <si>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</si>
  <si>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</si>
  <si>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</si>
  <si>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</si>
  <si>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</si>
  <si>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</si>
  <si>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</si>
  <si>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</si>
  <si>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</si>
  <si>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</si>
  <si>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</si>
  <si>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</si>
  <si>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</si>
  <si>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</si>
  <si>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</si>
  <si>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</si>
  <si>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</si>
  <si>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</si>
  <si>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</si>
  <si>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</si>
  <si>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</si>
  <si>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</si>
  <si>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</si>
  <si>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</si>
  <si>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</si>
  <si>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</si>
  <si>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</si>
  <si>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</si>
  <si>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</si>
  <si>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</si>
  <si>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</si>
  <si>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</si>
  <si>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</si>
  <si>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</si>
  <si>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</si>
  <si>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</si>
  <si>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</si>
  <si>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</si>
  <si>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</si>
  <si>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</si>
  <si>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</si>
  <si>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</si>
  <si>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</si>
  <si>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</si>
  <si>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</si>
  <si>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</si>
  <si>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</si>
  <si>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</si>
  <si>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</si>
  <si>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</si>
  <si>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</si>
  <si>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</si>
  <si>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</si>
  <si>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</si>
  <si>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</si>
  <si>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</si>
  <si>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</si>
  <si>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</si>
  <si>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</si>
  <si>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</si>
  <si>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</si>
  <si>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</si>
  <si>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</si>
  <si>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</si>
  <si>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</si>
  <si>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</si>
  <si>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</si>
  <si>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</si>
  <si>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</si>
  <si>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</si>
  <si>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</si>
  <si>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</si>
  <si>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</si>
  <si>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</si>
  <si>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</si>
  <si>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</si>
  <si>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</si>
  <si>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</si>
  <si>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</si>
  <si>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</si>
  <si>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</si>
  <si>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</si>
  <si>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</si>
  <si>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</si>
  <si>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</si>
  <si>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</si>
  <si>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</si>
  <si>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</si>
  <si>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</si>
  <si>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</si>
  <si>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</si>
  <si>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</si>
  <si>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</si>
  <si>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</si>
  <si>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</si>
  <si>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</si>
  <si>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</si>
  <si>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</si>
  <si>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</si>
  <si>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</si>
  <si>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</si>
  <si>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</si>
  <si>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</si>
  <si>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</si>
  <si>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</si>
  <si>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</si>
  <si>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</si>
  <si>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</si>
  <si>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</si>
  <si>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</si>
  <si>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</si>
  <si>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</si>
  <si>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</si>
  <si>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</si>
  <si>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</si>
  <si>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</si>
  <si>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</si>
  <si>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</si>
  <si>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</si>
  <si>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</si>
  <si>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</si>
  <si>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</si>
  <si>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</si>
  <si>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</si>
  <si>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</si>
  <si>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</si>
  <si>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</si>
  <si>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</si>
  <si>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</si>
  <si>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</si>
  <si>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</si>
  <si>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</si>
  <si>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</si>
  <si>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</si>
  <si>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</si>
  <si>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</si>
  <si>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</si>
  <si>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</si>
  <si>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</si>
  <si>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</si>
  <si>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</si>
  <si>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</si>
  <si>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</si>
  <si>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</si>
  <si>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</si>
  <si>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</si>
  <si>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</si>
  <si>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</si>
  <si>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</si>
  <si>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</si>
  <si>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</si>
  <si>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</si>
  <si>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</si>
  <si>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</si>
  <si>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</si>
  <si>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</si>
  <si>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</si>
  <si>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</si>
  <si>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</si>
  <si>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</si>
  <si>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</si>
  <si>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</si>
  <si>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</si>
  <si>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</si>
  <si>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</si>
  <si>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</si>
  <si>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</si>
  <si>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</si>
  <si>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</si>
  <si>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</si>
  <si>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</si>
  <si>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</si>
  <si>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</si>
  <si>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</si>
  <si>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</si>
  <si>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</si>
  <si>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</si>
  <si>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</si>
  <si>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</si>
  <si>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</si>
  <si>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</si>
  <si>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</si>
  <si>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</si>
  <si>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</si>
  <si>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</si>
  <si>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</si>
  <si>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</si>
  <si>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</si>
  <si>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</si>
  <si>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</si>
  <si>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</si>
  <si>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</si>
  <si>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</si>
  <si>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</si>
  <si>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</si>
  <si>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</si>
  <si>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</si>
  <si>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</si>
  <si>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</si>
  <si>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</si>
  <si>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</si>
  <si>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</si>
  <si>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</si>
  <si>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</si>
  <si>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</si>
  <si>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</si>
  <si>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</si>
  <si>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</si>
  <si>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</si>
  <si>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</si>
  <si>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</si>
  <si>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</si>
  <si>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</si>
  <si>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</si>
  <si>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</si>
  <si>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</si>
  <si>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</si>
  <si>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</si>
  <si>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</si>
  <si>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</si>
  <si>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</si>
  <si>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</si>
  <si>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</si>
  <si>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</si>
  <si>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</si>
  <si>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</si>
  <si>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</si>
  <si>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</si>
  <si>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</si>
  <si>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</si>
  <si>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</si>
  <si>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</si>
  <si>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</si>
  <si>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</si>
  <si>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</si>
  <si>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</si>
  <si>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</si>
  <si>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</si>
  <si>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</si>
  <si>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</si>
  <si>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</si>
  <si>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</si>
  <si>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</si>
  <si>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</si>
  <si>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</si>
  <si>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</si>
  <si>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</si>
  <si>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</si>
  <si>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</si>
  <si>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</si>
  <si>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</si>
  <si>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</si>
  <si>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</si>
  <si>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</si>
  <si>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</si>
  <si>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</si>
  <si>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</si>
  <si>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</si>
  <si>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</si>
  <si>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</si>
  <si>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</si>
  <si>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</si>
  <si>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</si>
  <si>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</si>
  <si>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</si>
  <si>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</si>
  <si>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</si>
  <si>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</si>
  <si>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</si>
  <si>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</si>
  <si>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</si>
  <si>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</si>
  <si>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</si>
  <si>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</si>
  <si>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</si>
  <si>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</si>
  <si>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</si>
  <si>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</si>
  <si>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</si>
  <si>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</si>
  <si>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</si>
  <si>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</si>
  <si>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</si>
  <si>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</si>
  <si>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</si>
  <si>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</si>
  <si>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</si>
  <si>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</si>
  <si>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</si>
  <si>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</si>
  <si>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</si>
  <si>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</si>
  <si>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</si>
  <si>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</si>
  <si>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</si>
  <si>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</si>
  <si>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</si>
  <si>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</si>
  <si>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</si>
  <si>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</si>
  <si>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</si>
  <si>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</si>
  <si>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</si>
  <si>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</si>
  <si>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</si>
  <si>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</si>
  <si>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</si>
  <si>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</si>
  <si>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</si>
  <si>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</si>
  <si>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</si>
  <si>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</si>
  <si>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</si>
  <si>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</si>
  <si>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</si>
  <si>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</si>
  <si>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</si>
  <si>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</si>
  <si>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</si>
  <si>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</si>
  <si>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</si>
  <si>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</si>
  <si>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</si>
  <si>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</si>
  <si>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</si>
  <si>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</si>
  <si>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</si>
  <si>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</si>
  <si>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</si>
  <si>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</si>
  <si>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</si>
  <si>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</si>
  <si>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</si>
  <si>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</si>
  <si>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</si>
  <si>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</si>
  <si>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</si>
  <si>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</si>
  <si>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</si>
  <si>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</si>
  <si>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</si>
  <si>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</si>
  <si>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</si>
  <si>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</si>
  <si>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</si>
  <si>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</si>
  <si>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</si>
  <si>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</si>
  <si>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</si>
  <si>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</si>
  <si>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</si>
  <si>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</si>
  <si>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</si>
  <si>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</si>
  <si>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</si>
  <si>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</si>
  <si>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</si>
  <si>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</si>
  <si>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</si>
  <si>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</si>
  <si>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</si>
  <si>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</si>
  <si>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</si>
  <si>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</si>
  <si>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</si>
  <si>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</si>
  <si>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</si>
  <si>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</si>
  <si>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</si>
  <si>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</si>
  <si>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</si>
  <si>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</si>
  <si>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</si>
  <si>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</si>
  <si>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</si>
  <si>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</si>
  <si>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</si>
  <si>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</si>
  <si>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</si>
  <si>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</si>
  <si>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</si>
  <si>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</si>
  <si>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</si>
  <si>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</si>
  <si>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</si>
  <si>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</si>
  <si>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</si>
  <si>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</si>
  <si>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</si>
  <si>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</si>
  <si>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</si>
  <si>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</si>
  <si>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</si>
  <si>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</si>
  <si>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</si>
  <si>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</si>
  <si>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</si>
  <si>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</si>
  <si>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</si>
  <si>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</si>
  <si>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</si>
  <si>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</si>
  <si>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</si>
  <si>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</si>
  <si>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</si>
  <si>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</si>
  <si>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</si>
  <si>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</si>
  <si>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</si>
  <si>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</si>
  <si>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</si>
  <si>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</si>
  <si>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</si>
  <si>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</si>
  <si>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</si>
  <si>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</si>
  <si>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</si>
  <si>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</si>
  <si>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</si>
  <si>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</si>
  <si>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</si>
  <si>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</si>
  <si>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</si>
  <si>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</si>
  <si>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</si>
  <si>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</si>
  <si>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</si>
  <si>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</si>
  <si>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</si>
  <si>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</si>
  <si>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</si>
  <si>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</si>
  <si>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</si>
  <si>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</si>
  <si>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</si>
  <si>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</si>
  <si>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</si>
  <si>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</si>
  <si>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</si>
  <si>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</si>
  <si>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</si>
  <si>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</si>
  <si>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</si>
  <si>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</si>
  <si>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</si>
  <si>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</si>
  <si>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</si>
  <si>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</si>
  <si>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</si>
  <si>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</si>
  <si>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</si>
  <si>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</si>
  <si>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</si>
  <si>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</si>
  <si>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</si>
  <si>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</si>
  <si>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</si>
  <si>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</si>
  <si>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</si>
  <si>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</si>
  <si>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</si>
  <si>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</si>
  <si>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</si>
  <si>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</si>
  <si>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</si>
  <si>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</si>
  <si>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</si>
  <si>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</si>
  <si>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</si>
  <si>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</si>
  <si>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</si>
  <si>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</si>
  <si>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</si>
  <si>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</si>
  <si>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</si>
  <si>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</si>
  <si>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</si>
  <si>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</si>
  <si>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</si>
  <si>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</si>
  <si>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</si>
  <si>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</si>
  <si>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</si>
  <si>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</si>
  <si>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</si>
  <si>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</si>
  <si>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</si>
  <si>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</si>
  <si>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</si>
  <si>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</si>
  <si>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</si>
  <si>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</si>
  <si>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</si>
  <si>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</si>
  <si>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</si>
  <si>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</si>
  <si>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</si>
  <si>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</si>
  <si>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</si>
  <si>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</si>
  <si>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</si>
  <si>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</si>
  <si>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</si>
  <si>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</si>
  <si>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</si>
  <si>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</si>
  <si>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</si>
  <si>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</si>
  <si>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</si>
  <si>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</si>
  <si>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</si>
  <si>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</si>
  <si>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</si>
  <si>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</si>
  <si>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</si>
  <si>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</si>
  <si>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</si>
  <si>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</si>
  <si>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</si>
  <si>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</si>
  <si>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</si>
  <si>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</si>
  <si>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</si>
  <si>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</si>
  <si>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</si>
  <si>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</si>
  <si>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</si>
  <si>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</si>
  <si>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</si>
  <si>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</si>
  <si>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</si>
  <si>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</si>
  <si>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</si>
  <si>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</si>
  <si>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</si>
  <si>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</si>
  <si>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</si>
  <si>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</si>
  <si>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</si>
  <si>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</si>
  <si>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</si>
  <si>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</si>
  <si>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</si>
  <si>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</si>
  <si>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</si>
  <si>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</si>
  <si>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</si>
  <si>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</si>
  <si>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</si>
  <si>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</si>
  <si>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</si>
  <si>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</si>
  <si>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</si>
  <si>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</si>
  <si>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</si>
  <si>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</si>
  <si>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</si>
  <si>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</si>
  <si>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</si>
  <si>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</si>
  <si>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</si>
  <si>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</si>
  <si>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</si>
  <si>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</si>
  <si>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</si>
  <si>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</si>
  <si>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</si>
  <si>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</si>
  <si>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</si>
  <si>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</si>
  <si>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</si>
  <si>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</si>
  <si>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</si>
  <si>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</si>
  <si>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</si>
  <si>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</si>
  <si>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</si>
  <si>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</si>
  <si>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</si>
  <si>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</si>
  <si>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</si>
  <si>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</si>
  <si>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</si>
  <si>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</si>
  <si>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</si>
  <si>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</si>
  <si>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</si>
  <si>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</si>
  <si>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</si>
  <si>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</si>
  <si>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</si>
  <si>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</si>
  <si>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</si>
  <si>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</si>
  <si>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</si>
  <si>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</si>
  <si>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</si>
  <si>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</si>
  <si>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</si>
  <si>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</si>
  <si>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</si>
  <si>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</si>
  <si>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</si>
  <si>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</si>
  <si>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</si>
  <si>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</si>
  <si>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</si>
  <si>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</si>
  <si>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</si>
  <si>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</si>
  <si>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</si>
  <si>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</si>
  <si>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</si>
  <si>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</si>
  <si>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</si>
  <si>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</si>
  <si>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</si>
  <si>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</si>
  <si>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</si>
  <si>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</si>
  <si>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</si>
  <si>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</si>
  <si>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</si>
  <si>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</si>
  <si>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</si>
  <si>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</si>
  <si>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</si>
  <si>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</si>
  <si>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</si>
  <si>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</si>
  <si>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</si>
  <si>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</si>
  <si>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</si>
  <si>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</si>
  <si>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</si>
  <si>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</si>
  <si>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</si>
  <si>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</si>
  <si>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</si>
  <si>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</si>
  <si>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</si>
  <si>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</si>
  <si>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</si>
  <si>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</si>
  <si>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</si>
  <si>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</si>
  <si>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</si>
  <si>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</si>
  <si>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</si>
  <si>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</si>
  <si>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</si>
  <si>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</si>
  <si>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</si>
  <si>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</si>
  <si>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</si>
  <si>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</si>
  <si>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</si>
  <si>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</si>
  <si>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</si>
  <si>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</si>
  <si>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</si>
  <si>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</si>
  <si>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</si>
  <si>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</si>
  <si>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</si>
  <si>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</si>
  <si>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</si>
  <si>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</si>
  <si>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</si>
  <si>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</si>
  <si>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</si>
  <si>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</si>
  <si>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</si>
  <si>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</si>
  <si>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</si>
  <si>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</si>
  <si>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</si>
  <si>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</si>
  <si>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</si>
  <si>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</si>
  <si>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</si>
  <si>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</si>
  <si>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</si>
  <si>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</si>
  <si>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</si>
  <si>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</si>
  <si>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</si>
  <si>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</si>
  <si>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</si>
  <si>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</si>
  <si>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</si>
  <si>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</si>
  <si>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</si>
  <si>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</si>
  <si>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</si>
  <si>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</si>
  <si>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</si>
  <si>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</si>
  <si>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</si>
  <si>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</si>
  <si>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</si>
  <si>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</si>
  <si>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</si>
  <si>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</si>
  <si>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</si>
  <si>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</si>
  <si>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</si>
  <si>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</si>
  <si>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</si>
  <si>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</si>
  <si>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</si>
  <si>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</si>
  <si>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</si>
  <si>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</si>
  <si>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</si>
  <si>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</si>
  <si>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</si>
  <si>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</si>
  <si>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</si>
  <si>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</si>
  <si>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</si>
  <si>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</si>
  <si>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</si>
  <si>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</si>
  <si>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</si>
  <si>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</si>
  <si>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</si>
  <si>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</si>
  <si>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</si>
  <si>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</si>
  <si>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</si>
  <si>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</si>
  <si>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</si>
  <si>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</si>
  <si>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</si>
  <si>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</si>
  <si>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</si>
  <si>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</si>
  <si>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</si>
  <si>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</si>
  <si>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</si>
  <si>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</si>
  <si>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</si>
  <si>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</si>
  <si>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</si>
  <si>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</si>
  <si>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</si>
  <si>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</si>
  <si>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</si>
  <si>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</si>
  <si>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</si>
  <si>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</si>
  <si>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</si>
  <si>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</si>
  <si>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</si>
  <si>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</si>
  <si>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</si>
  <si>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</si>
  <si>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</si>
  <si>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</si>
  <si>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</si>
  <si>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</si>
  <si>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</si>
  <si>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</si>
  <si>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</si>
  <si>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</si>
  <si>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</si>
  <si>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</si>
  <si>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</si>
  <si>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</si>
  <si>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</si>
  <si>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</si>
  <si>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</si>
  <si>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</si>
  <si>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</si>
  <si>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</si>
  <si>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</si>
  <si>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</si>
  <si>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</si>
  <si>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</si>
  <si>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</si>
  <si>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</si>
  <si>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</si>
  <si>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</si>
  <si>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</si>
  <si>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</si>
  <si>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</si>
  <si>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</si>
  <si>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</si>
  <si>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</si>
  <si>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</si>
  <si>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</si>
  <si>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</si>
  <si>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</si>
  <si>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</si>
  <si>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</si>
  <si>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</si>
  <si>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</si>
  <si>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</si>
  <si>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</si>
  <si>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</si>
  <si>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</si>
  <si>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</si>
  <si>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</si>
  <si>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</si>
  <si>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</si>
  <si>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</si>
  <si>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</si>
  <si>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</si>
  <si>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</si>
  <si>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</si>
  <si>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</si>
  <si>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</si>
  <si>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</si>
  <si>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</si>
  <si>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</si>
  <si>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</si>
  <si>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</si>
  <si>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</si>
  <si>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</si>
  <si>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</si>
  <si>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</si>
  <si>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</si>
  <si>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</si>
  <si>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</si>
  <si>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</si>
  <si>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</si>
  <si>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</si>
  <si>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</si>
  <si>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</si>
  <si>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</si>
  <si>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</si>
  <si>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</si>
  <si>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</si>
  <si>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</si>
  <si>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</si>
  <si>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</si>
  <si>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</si>
  <si>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</si>
  <si>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</si>
  <si>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</si>
  <si>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</si>
  <si>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</si>
  <si>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</si>
  <si>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</si>
  <si>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</si>
  <si>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</si>
  <si>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</si>
  <si>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</si>
  <si>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</si>
  <si>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</si>
  <si>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</si>
  <si>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</si>
  <si>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</si>
  <si>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</si>
  <si>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</si>
  <si>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</si>
  <si>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</si>
  <si>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</si>
  <si>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</si>
  <si>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</si>
  <si>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</si>
  <si>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</si>
  <si>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</si>
  <si>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</si>
  <si>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</si>
  <si>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</si>
  <si>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</si>
  <si>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</si>
  <si>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</si>
  <si>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</si>
  <si>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</si>
  <si>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</si>
  <si>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</si>
  <si>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</si>
  <si>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</si>
  <si>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</si>
  <si>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</si>
  <si>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</si>
  <si>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</si>
  <si>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</si>
  <si>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</si>
  <si>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</si>
  <si>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</si>
  <si>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</si>
  <si>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</si>
  <si>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</si>
  <si>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</si>
  <si>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</si>
  <si>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</si>
  <si>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</si>
  <si>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</si>
  <si>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</si>
  <si>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</si>
  <si>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</si>
  <si>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</si>
  <si>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</si>
  <si>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</si>
  <si>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</si>
  <si>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</si>
  <si>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</si>
  <si>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</si>
  <si>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</si>
  <si>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</si>
  <si>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</si>
  <si>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</si>
  <si>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</si>
  <si>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</si>
  <si>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</si>
  <si>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</si>
  <si>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</si>
  <si>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</si>
  <si>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</si>
  <si>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</si>
  <si>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</si>
  <si>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</si>
  <si>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</si>
  <si>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</si>
  <si>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</si>
  <si>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</si>
  <si>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</si>
  <si>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</si>
  <si>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</si>
  <si>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</si>
  <si>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</si>
  <si>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</si>
  <si>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</si>
  <si>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</si>
  <si>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</si>
  <si>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</si>
  <si>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</si>
  <si>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</si>
  <si>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</si>
  <si>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</si>
  <si>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</si>
  <si>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</si>
  <si>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</si>
  <si>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</si>
  <si>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</si>
  <si>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</si>
  <si>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</si>
  <si>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</si>
  <si>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</si>
  <si>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</si>
  <si>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</si>
  <si>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</si>
  <si>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</si>
  <si>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</si>
  <si>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</si>
  <si>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</si>
  <si>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</si>
  <si>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</si>
  <si>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</si>
  <si>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</si>
  <si>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</si>
  <si>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</si>
  <si>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</si>
  <si>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</si>
  <si>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</si>
  <si>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</si>
  <si>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</si>
  <si>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</si>
  <si>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</si>
  <si>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</si>
  <si>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</si>
  <si>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</si>
  <si>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</si>
  <si>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</si>
  <si>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</si>
  <si>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</si>
  <si>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</si>
  <si>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</si>
  <si>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</si>
  <si>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</si>
  <si>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</si>
  <si>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</si>
  <si>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</si>
  <si>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</si>
  <si>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</si>
  <si>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</si>
  <si>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</si>
  <si>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</si>
  <si>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</si>
  <si>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</si>
  <si>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</si>
  <si>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</si>
  <si>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</si>
  <si>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</si>
  <si>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</si>
  <si>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</si>
  <si>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</si>
  <si>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</si>
  <si>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</si>
  <si>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</si>
  <si>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</si>
  <si>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</si>
  <si>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</si>
  <si>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</si>
  <si>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</si>
  <si>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</si>
  <si>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</si>
  <si>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</si>
  <si>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</si>
  <si>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</si>
  <si>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</si>
  <si>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</si>
  <si>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</si>
  <si>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</si>
  <si>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</si>
  <si>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</si>
  <si>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</si>
  <si>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</si>
  <si>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</si>
  <si>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</si>
  <si>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</si>
  <si>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</si>
  <si>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</si>
  <si>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</si>
  <si>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</si>
  <si>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</si>
  <si>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</si>
  <si>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</si>
  <si>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</si>
  <si>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</si>
  <si>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</si>
  <si>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</si>
  <si>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</si>
  <si>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</si>
  <si>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</si>
  <si>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</si>
  <si>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</si>
  <si>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</si>
  <si>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</si>
  <si>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</si>
  <si>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</si>
  <si>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</si>
  <si>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</si>
  <si>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</si>
  <si>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</si>
  <si>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</si>
  <si>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</si>
  <si>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</si>
  <si>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</si>
  <si>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</si>
  <si>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</si>
  <si>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</si>
  <si>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</si>
  <si>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</si>
  <si>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</si>
  <si>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</si>
  <si>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</si>
  <si>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</si>
  <si>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</si>
  <si>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</si>
  <si>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</si>
  <si>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</si>
  <si>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</si>
  <si>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</si>
  <si>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</si>
  <si>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</si>
  <si>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</si>
  <si>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</si>
  <si>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</si>
  <si>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</si>
  <si>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</si>
  <si>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</si>
  <si>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</si>
  <si>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</si>
  <si>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</si>
  <si>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</si>
  <si>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</si>
  <si>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</si>
  <si>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</si>
  <si>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</si>
  <si>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</si>
  <si>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</si>
  <si>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</si>
  <si>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</si>
  <si>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</si>
  <si>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</si>
  <si>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</si>
  <si>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</si>
  <si>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</si>
  <si>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</si>
  <si>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</si>
  <si>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</si>
  <si>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</si>
  <si>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</si>
  <si>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</si>
  <si>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</si>
  <si>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</si>
  <si>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</si>
  <si>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</si>
  <si>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</si>
  <si>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</si>
  <si>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</si>
  <si>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</si>
  <si>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</si>
  <si>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</si>
  <si>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</si>
  <si>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</si>
  <si>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</si>
  <si>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</si>
  <si>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</si>
  <si>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</si>
  <si>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</si>
  <si>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</si>
  <si>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</si>
  <si>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</si>
  <si>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</si>
  <si>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</si>
  <si>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</si>
  <si>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</si>
  <si>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</si>
  <si>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</si>
  <si>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</si>
  <si>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</si>
  <si>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</si>
  <si>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</si>
  <si>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</si>
  <si>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</si>
  <si>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</si>
  <si>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</si>
  <si>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</si>
  <si>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</si>
  <si>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</si>
  <si>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</si>
  <si>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</si>
  <si>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</si>
  <si>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</si>
  <si>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</si>
  <si>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</si>
  <si>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</si>
  <si>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</si>
  <si>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</si>
  <si>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</si>
  <si>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</si>
  <si>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</si>
  <si>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</si>
  <si>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</si>
  <si>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</si>
  <si>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</si>
  <si>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</si>
  <si>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</si>
  <si>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</si>
  <si>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</si>
  <si>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</si>
  <si>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</si>
  <si>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</si>
  <si>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</si>
  <si>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</si>
  <si>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</si>
  <si>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</si>
  <si>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</si>
  <si>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</si>
  <si>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</si>
  <si>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</si>
  <si>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</si>
  <si>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</si>
  <si>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</si>
  <si>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</si>
  <si>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</si>
  <si>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</si>
  <si>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</si>
  <si>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</si>
  <si>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</si>
  <si>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</si>
  <si>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</si>
  <si>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</si>
  <si>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</si>
  <si>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</si>
  <si>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</si>
  <si>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</si>
  <si>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</si>
  <si>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</si>
  <si>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</si>
  <si>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</si>
  <si>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</si>
  <si>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</si>
  <si>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</si>
  <si>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</si>
  <si>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</si>
  <si>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</si>
  <si>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</si>
  <si>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</si>
  <si>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</si>
  <si>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</si>
  <si>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</si>
  <si>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</si>
  <si>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</si>
  <si>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</si>
  <si>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</si>
  <si>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</si>
  <si>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</si>
  <si>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</si>
  <si>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</si>
  <si>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</si>
  <si>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</si>
  <si>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</si>
  <si>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</si>
  <si>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</si>
  <si>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</si>
  <si>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</si>
  <si>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</si>
  <si>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</si>
  <si>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</si>
  <si>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</si>
  <si>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</si>
  <si>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</si>
  <si>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</si>
  <si>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</si>
  <si>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</si>
  <si>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</si>
  <si>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</si>
  <si>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</si>
  <si>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</si>
  <si>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</si>
  <si>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</si>
  <si>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</si>
  <si>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</si>
  <si>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</si>
  <si>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</si>
  <si>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</si>
  <si>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</si>
  <si>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</si>
  <si>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</si>
  <si>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</si>
  <si>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</si>
  <si>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</si>
  <si>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</si>
  <si>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</si>
  <si>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</si>
  <si>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</si>
  <si>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</si>
  <si>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</si>
  <si>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</si>
  <si>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</si>
  <si>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</si>
  <si>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</si>
  <si>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</si>
  <si>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</si>
  <si>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</si>
  <si>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</si>
  <si>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</si>
  <si>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</si>
  <si>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</si>
  <si>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</si>
  <si>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</si>
  <si>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</si>
  <si>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</si>
  <si>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</si>
  <si>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</si>
  <si>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</si>
  <si>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</si>
  <si>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</si>
  <si>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</si>
  <si>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</si>
  <si>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</si>
  <si>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</si>
  <si>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</si>
  <si>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</si>
  <si>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</si>
  <si>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</si>
  <si>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</si>
  <si>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</si>
  <si>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</si>
  <si>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</si>
  <si>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</si>
  <si>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</si>
  <si>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</si>
  <si>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</si>
  <si>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</si>
  <si>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</si>
  <si>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</si>
  <si>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</si>
  <si>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</si>
  <si>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</si>
  <si>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</si>
  <si>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</si>
  <si>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</si>
  <si>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</si>
  <si>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</si>
  <si>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</si>
  <si>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</si>
  <si>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</si>
  <si>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</si>
  <si>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</si>
  <si>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</si>
  <si>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</si>
  <si>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</si>
  <si>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</si>
  <si>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</si>
  <si>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</si>
  <si>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</si>
  <si>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</si>
  <si>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</si>
  <si>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</si>
  <si>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</si>
  <si>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</si>
  <si>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</si>
  <si>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</si>
  <si>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</si>
  <si>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</si>
  <si>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</si>
  <si>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</si>
  <si>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</si>
  <si>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</si>
  <si>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</si>
  <si>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</si>
  <si>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</si>
  <si>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</si>
  <si>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</si>
  <si>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</si>
  <si>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</si>
  <si>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</si>
  <si>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</si>
  <si>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</si>
  <si>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</si>
  <si>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</si>
  <si>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</si>
  <si>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</si>
  <si>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</si>
  <si>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</si>
  <si>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</si>
  <si>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</si>
  <si>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</si>
  <si>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</si>
  <si>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</si>
  <si>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</si>
  <si>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</si>
  <si>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</si>
  <si>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</si>
  <si>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</si>
  <si>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</si>
  <si>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</si>
  <si>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</si>
  <si>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</si>
  <si>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</si>
  <si>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</si>
  <si>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</si>
  <si>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</si>
  <si>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</si>
  <si>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</si>
  <si>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</si>
  <si>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</si>
  <si>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</si>
  <si>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</si>
  <si>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</si>
  <si>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</si>
  <si>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</si>
  <si>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</si>
  <si>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</si>
  <si>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</si>
  <si>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</si>
  <si>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</si>
  <si>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</si>
  <si>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</si>
  <si>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</si>
  <si>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</si>
  <si>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</si>
  <si>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</si>
  <si>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</si>
  <si>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</si>
  <si>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</si>
  <si>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</si>
  <si>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</si>
  <si>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</si>
  <si>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</si>
  <si>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</si>
  <si>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</si>
  <si>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</si>
  <si>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</si>
  <si>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</si>
  <si>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</si>
  <si>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</si>
  <si>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</si>
  <si>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</si>
  <si>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</si>
  <si>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</si>
  <si>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</si>
  <si>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</si>
  <si>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</si>
  <si>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</si>
  <si>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</si>
  <si>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</si>
  <si>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</si>
  <si>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</si>
  <si>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</si>
  <si>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</si>
  <si>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</si>
  <si>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</si>
  <si>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</si>
  <si>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</si>
  <si>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</si>
  <si>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</si>
  <si>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</si>
  <si>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</si>
  <si>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</si>
  <si>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</si>
  <si>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</si>
  <si>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</si>
  <si>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</si>
  <si>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</si>
  <si>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</si>
  <si>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</si>
  <si>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</si>
  <si>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</si>
  <si>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</si>
  <si>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</si>
  <si>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</si>
  <si>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</si>
  <si>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</si>
  <si>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</si>
  <si>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</si>
  <si>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</si>
  <si>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</si>
  <si>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</si>
  <si>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</si>
  <si>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</si>
  <si>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</si>
  <si>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</si>
  <si>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</si>
  <si>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</si>
  <si>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</si>
  <si>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</si>
  <si>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</si>
  <si>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</si>
  <si>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</si>
  <si>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</si>
  <si>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</si>
  <si>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</si>
  <si>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</si>
  <si>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</si>
  <si>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</si>
  <si>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</si>
  <si>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</si>
  <si>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</si>
  <si>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</si>
  <si>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</si>
  <si>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</si>
  <si>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</si>
  <si>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</si>
  <si>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</si>
  <si>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</si>
  <si>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</si>
  <si>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</si>
  <si>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</si>
  <si>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</si>
  <si>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</si>
  <si>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</si>
  <si>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</si>
  <si>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</si>
  <si>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</si>
  <si>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</si>
  <si>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</si>
  <si>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</si>
  <si>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</si>
  <si>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</si>
  <si>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</si>
  <si>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</si>
  <si>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</si>
  <si>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</si>
  <si>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</si>
  <si>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</si>
  <si>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</si>
  <si>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</si>
  <si>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</si>
  <si>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</si>
  <si>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</si>
  <si>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</si>
  <si>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</si>
  <si>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</si>
  <si>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</si>
  <si>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</si>
  <si>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</si>
  <si>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</si>
  <si>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</si>
  <si>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</si>
  <si>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</si>
  <si>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</si>
  <si>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</si>
  <si>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</si>
  <si>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</si>
  <si>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</si>
  <si>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</si>
  <si>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</si>
  <si>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</si>
  <si>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</si>
  <si>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</si>
  <si>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</si>
  <si>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</si>
  <si>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</si>
  <si>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</si>
  <si>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</si>
  <si>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</si>
  <si>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</si>
  <si>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</si>
  <si>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</si>
  <si>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</si>
  <si>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</si>
  <si>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</si>
  <si>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</si>
  <si>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</si>
  <si>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</si>
  <si>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</si>
  <si>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</si>
  <si>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</si>
  <si>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</si>
  <si>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</si>
  <si>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</si>
  <si>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</si>
  <si>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</si>
  <si>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</si>
  <si>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</si>
  <si>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</si>
  <si>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</si>
  <si>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</si>
  <si>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</si>
  <si>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</si>
  <si>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</si>
  <si>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</si>
  <si>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</si>
  <si>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</si>
  <si>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</si>
  <si>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</si>
  <si>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</si>
  <si>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</si>
  <si>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</si>
  <si>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</si>
  <si>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</si>
  <si>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</si>
  <si>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</si>
  <si>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</si>
  <si>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</si>
  <si>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</si>
  <si>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</si>
  <si>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</si>
  <si>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</si>
  <si>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</si>
  <si>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</si>
  <si>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</si>
  <si>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</si>
  <si>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</si>
  <si>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</si>
  <si>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</si>
  <si>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</si>
  <si>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</si>
  <si>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</si>
  <si>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</si>
  <si>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</si>
  <si>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</si>
  <si>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</si>
  <si>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</si>
  <si>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</si>
  <si>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</si>
  <si>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</si>
  <si>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</si>
  <si>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</si>
  <si>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</si>
  <si>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</si>
  <si>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</si>
  <si>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</si>
  <si>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</si>
  <si>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</si>
  <si>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</si>
  <si>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</si>
  <si>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</si>
  <si>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</si>
  <si>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</si>
  <si>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</si>
  <si>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</si>
  <si>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</si>
  <si>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</si>
  <si>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</si>
  <si>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</si>
  <si>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</si>
  <si>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</si>
  <si>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</si>
  <si>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</si>
  <si>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</si>
  <si>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</si>
  <si>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</si>
  <si>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</si>
  <si>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</si>
  <si>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</si>
  <si>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</si>
  <si>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</si>
  <si>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</si>
  <si>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</si>
  <si>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</si>
  <si>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</si>
  <si>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</si>
  <si>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</si>
  <si>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</si>
  <si>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</si>
  <si>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</si>
  <si>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</si>
  <si>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</si>
  <si>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</si>
  <si>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</si>
  <si>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</si>
  <si>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</si>
  <si>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</si>
  <si>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</si>
  <si>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</si>
  <si>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</si>
  <si>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</si>
  <si>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</si>
  <si>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</si>
  <si>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</si>
  <si>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</si>
  <si>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</si>
  <si>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</si>
  <si>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</si>
  <si>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</si>
  <si>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</si>
  <si>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</si>
  <si>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</si>
  <si>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</si>
  <si>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</si>
  <si>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</si>
  <si>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</si>
  <si>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</si>
  <si>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</si>
  <si>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</si>
  <si>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</si>
  <si>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</si>
  <si>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</si>
  <si>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</si>
  <si>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</si>
  <si>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</si>
  <si>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</si>
  <si>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</si>
  <si>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</si>
  <si>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</si>
  <si>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</si>
  <si>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</si>
  <si>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</si>
  <si>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</si>
  <si>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</si>
  <si>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</si>
  <si>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</si>
  <si>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</si>
  <si>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</si>
  <si>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</si>
  <si>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</si>
  <si>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</si>
  <si>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</si>
  <si>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</si>
  <si>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</si>
  <si>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</si>
  <si>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</si>
  <si>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</si>
  <si>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</si>
  <si>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</si>
  <si>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</si>
  <si>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</si>
  <si>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</si>
  <si>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</si>
  <si>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</si>
  <si>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</si>
  <si>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</si>
  <si>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</si>
  <si>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</si>
  <si>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</si>
  <si>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</si>
  <si>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</si>
  <si>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</si>
  <si>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</si>
  <si>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</si>
  <si>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</si>
  <si>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</si>
  <si>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</si>
  <si>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</si>
  <si>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</si>
  <si>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</si>
  <si>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</si>
  <si>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</si>
  <si>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</si>
  <si>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</si>
  <si>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</si>
  <si>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</si>
  <si>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</si>
  <si>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</si>
  <si>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</si>
  <si>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</si>
  <si>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</si>
  <si>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</si>
  <si>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</si>
  <si>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</si>
  <si>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</si>
  <si>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</si>
  <si>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</si>
  <si>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</si>
  <si>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</si>
  <si>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</si>
  <si>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</si>
  <si>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</si>
  <si>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</si>
  <si>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</si>
  <si>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</si>
  <si>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</si>
  <si>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</si>
  <si>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</si>
  <si>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</si>
  <si>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</si>
  <si>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</si>
  <si>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</si>
  <si>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</si>
  <si>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</si>
  <si>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</si>
  <si>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</si>
  <si>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</si>
  <si>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</si>
  <si>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</si>
  <si>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</si>
  <si>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</si>
  <si>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</si>
  <si>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</si>
  <si>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</si>
  <si>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</si>
  <si>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</si>
  <si>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</si>
  <si>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</si>
  <si>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</si>
  <si>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</si>
  <si>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</si>
  <si>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</si>
  <si>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</si>
  <si>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</si>
  <si>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</si>
  <si>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</si>
  <si>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</si>
  <si>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</si>
  <si>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</si>
  <si>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</si>
  <si>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</si>
  <si>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</si>
  <si>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</si>
  <si>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</si>
  <si>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</si>
  <si>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</si>
  <si>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</si>
  <si>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</si>
  <si>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</si>
  <si>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</si>
  <si>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</si>
  <si>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</si>
  <si>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</si>
  <si>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</si>
  <si>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</si>
  <si>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</si>
  <si>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</si>
  <si>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</si>
  <si>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</si>
  <si>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</si>
  <si>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</si>
  <si>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</si>
  <si>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</si>
  <si>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</si>
  <si>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</si>
  <si>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</si>
  <si>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</si>
  <si>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</si>
  <si>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</si>
  <si>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</si>
  <si>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</si>
  <si>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</si>
  <si>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</si>
  <si>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</si>
  <si>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</si>
  <si>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</si>
  <si>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</si>
  <si>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</si>
  <si>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</si>
  <si>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</si>
  <si>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</si>
  <si>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</si>
  <si>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</si>
  <si>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</si>
  <si>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</si>
  <si>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</si>
  <si>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</si>
  <si>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</si>
  <si>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</si>
  <si>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</si>
  <si>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</si>
  <si>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</si>
  <si>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</si>
  <si>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</si>
  <si>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</si>
  <si>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</si>
  <si>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</si>
  <si>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</si>
  <si>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</si>
  <si>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</si>
  <si>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</si>
  <si>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</si>
  <si>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</si>
  <si>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</si>
  <si>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</si>
  <si>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</si>
  <si>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</si>
  <si>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</si>
  <si>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</si>
  <si>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</si>
  <si>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</si>
  <si>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</si>
  <si>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</si>
  <si>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</si>
  <si>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</si>
  <si>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</si>
  <si>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</si>
  <si>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</si>
  <si>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</si>
  <si>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</si>
  <si>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</si>
  <si>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</si>
  <si>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</si>
  <si>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</si>
  <si>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</si>
  <si>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</si>
  <si>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</si>
  <si>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</si>
  <si>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</si>
  <si>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</si>
  <si>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</si>
  <si>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</si>
  <si>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</si>
  <si>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</si>
  <si>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</si>
  <si>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</si>
  <si>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</si>
  <si>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</si>
  <si>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</si>
  <si>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</si>
  <si>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</si>
  <si>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</si>
  <si>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</si>
  <si>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</si>
  <si>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</si>
  <si>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</si>
  <si>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</si>
  <si>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</si>
  <si>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</si>
  <si>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</si>
  <si>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</si>
  <si>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</si>
  <si>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</si>
  <si>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</si>
  <si>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</si>
  <si>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</si>
  <si>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</si>
  <si>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</si>
  <si>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</si>
  <si>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</si>
  <si>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</si>
  <si>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</si>
  <si>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</si>
  <si>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</si>
  <si>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</si>
  <si>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</si>
  <si>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</si>
  <si>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</si>
  <si>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</si>
  <si>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</si>
  <si>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</si>
  <si>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</si>
  <si>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</si>
  <si>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</si>
  <si>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</si>
  <si>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</si>
  <si>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</si>
  <si>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</si>
  <si>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</si>
  <si>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</si>
  <si>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</si>
  <si>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</si>
  <si>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</si>
  <si>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</si>
  <si>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</si>
  <si>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</si>
  <si>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</si>
  <si>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</si>
  <si>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</si>
  <si>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</si>
  <si>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</si>
  <si>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</si>
  <si>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</si>
  <si>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</si>
  <si>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</si>
  <si>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</si>
  <si>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</si>
  <si>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</si>
  <si>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</si>
  <si>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</si>
  <si>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</si>
  <si>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</si>
  <si>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</si>
  <si>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</si>
  <si>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</si>
  <si>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</si>
  <si>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</si>
  <si>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</si>
  <si>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</si>
  <si>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</si>
  <si>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</si>
  <si>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</si>
  <si>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</si>
  <si>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</si>
  <si>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</si>
  <si>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</si>
  <si>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</si>
  <si>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</si>
  <si>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</si>
  <si>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</si>
  <si>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</si>
  <si>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</si>
  <si>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</si>
  <si>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</si>
  <si>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</si>
  <si>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</si>
  <si>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</si>
  <si>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</si>
  <si>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</si>
  <si>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</si>
  <si>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</si>
  <si>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</si>
  <si>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</si>
  <si>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</si>
  <si>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</si>
  <si>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</si>
  <si>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</si>
  <si>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</si>
  <si>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</si>
  <si>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</si>
  <si>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</si>
  <si>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</si>
  <si>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</si>
  <si>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</si>
  <si>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</si>
  <si>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</si>
  <si>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</si>
  <si>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</si>
  <si>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</si>
  <si>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</si>
  <si>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</si>
  <si>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</si>
  <si>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</si>
  <si>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</si>
  <si>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</si>
  <si>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</si>
  <si>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</si>
  <si>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</si>
  <si>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</si>
  <si>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</si>
  <si>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</si>
  <si>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</si>
  <si>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</si>
  <si>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</si>
  <si>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</si>
  <si>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</si>
  <si>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</si>
  <si>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</si>
  <si>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</si>
  <si>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</si>
  <si>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</si>
  <si>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</si>
  <si>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</si>
  <si>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</si>
  <si>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</si>
  <si>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</si>
  <si>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</si>
  <si>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</si>
  <si>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</si>
  <si>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</si>
  <si>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</si>
  <si>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</si>
  <si>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</si>
  <si>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</si>
  <si>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</si>
  <si>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</si>
  <si>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</si>
  <si>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</si>
  <si>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</si>
  <si>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</si>
  <si>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</si>
  <si>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</si>
  <si>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</si>
  <si>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</si>
  <si>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</si>
  <si>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</si>
  <si>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</si>
  <si>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</si>
  <si>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</si>
  <si>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</si>
  <si>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</si>
  <si>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</si>
  <si>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</si>
  <si>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</si>
  <si>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</si>
  <si>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</si>
  <si>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</si>
  <si>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</si>
  <si>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</si>
  <si>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</si>
  <si>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</si>
  <si>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</si>
  <si>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</si>
  <si>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</si>
  <si>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</si>
  <si>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</si>
  <si>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</si>
  <si>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</si>
  <si>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</si>
  <si>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</si>
  <si>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</si>
  <si>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</si>
  <si>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</si>
  <si>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</si>
  <si>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</si>
  <si>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</si>
  <si>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</si>
  <si>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</si>
  <si>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</si>
  <si>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</si>
  <si>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</si>
  <si>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</si>
  <si>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</si>
  <si>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</si>
  <si>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</si>
  <si>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</si>
  <si>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</si>
  <si>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</si>
  <si>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</si>
  <si>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</si>
  <si>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</si>
  <si>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</si>
  <si>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</si>
  <si>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</si>
  <si>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</si>
  <si>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</si>
  <si>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</si>
  <si>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</si>
  <si>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</si>
  <si>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</si>
  <si>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</si>
  <si>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</si>
  <si>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</si>
  <si>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</si>
  <si>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</si>
  <si>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</si>
  <si>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</si>
  <si>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</si>
  <si>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</si>
  <si>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</si>
  <si>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</si>
  <si>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</si>
  <si>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</si>
  <si>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</si>
  <si>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</si>
  <si>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</si>
  <si>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</si>
  <si>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</si>
  <si>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</si>
  <si>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</si>
  <si>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</si>
  <si>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</si>
  <si>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</si>
  <si>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</si>
  <si>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</si>
  <si>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</si>
  <si>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</si>
  <si>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</si>
  <si>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</si>
  <si>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</si>
  <si>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</si>
  <si>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</si>
  <si>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</si>
  <si>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</si>
  <si>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</si>
  <si>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</si>
  <si>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</si>
  <si>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</si>
  <si>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</si>
  <si>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</si>
  <si>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</si>
  <si>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</si>
  <si>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</si>
  <si>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</si>
  <si>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</si>
  <si>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</si>
  <si>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</si>
  <si>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</si>
  <si>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</si>
  <si>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</si>
  <si>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</si>
  <si>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</si>
  <si>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</si>
  <si>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</si>
  <si>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</si>
  <si>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</si>
  <si>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</si>
  <si>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</si>
  <si>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</si>
  <si>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</si>
  <si>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</si>
  <si>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</si>
  <si>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</si>
  <si>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</si>
  <si>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</si>
  <si>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</si>
  <si>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</si>
  <si>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</si>
  <si>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</si>
  <si>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</si>
  <si>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</si>
  <si>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</si>
  <si>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</si>
  <si>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</si>
  <si>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</si>
  <si>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</si>
  <si>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</si>
  <si>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</si>
  <si>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</si>
  <si>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</si>
  <si>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</si>
  <si>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</si>
  <si>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</si>
  <si>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</si>
  <si>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</si>
  <si>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</si>
  <si>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</si>
  <si>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</si>
  <si>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</si>
  <si>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</si>
  <si>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</si>
  <si>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</si>
  <si>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</si>
  <si>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</si>
  <si>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</si>
  <si>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</si>
  <si>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</si>
  <si>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</si>
  <si>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</si>
  <si>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</si>
  <si>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</si>
  <si>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</si>
  <si>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</si>
  <si>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</si>
  <si>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</si>
  <si>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</si>
  <si>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</si>
  <si>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</si>
  <si>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</si>
  <si>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</si>
  <si>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</si>
  <si>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</si>
  <si>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</si>
  <si>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</si>
  <si>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</si>
  <si>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</si>
  <si>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</si>
  <si>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</si>
  <si>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</si>
  <si>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</si>
  <si>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</si>
  <si>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</si>
  <si>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</si>
  <si>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</si>
  <si>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</si>
  <si>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</si>
  <si>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</si>
  <si>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</si>
  <si>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</si>
  <si>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</si>
  <si>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</si>
  <si>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</si>
  <si>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</si>
  <si>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</si>
  <si>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</si>
  <si>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</si>
  <si>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</si>
  <si>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</si>
  <si>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</si>
  <si>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</si>
  <si>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</si>
  <si>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</si>
  <si>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</si>
  <si>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</si>
  <si>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</si>
  <si>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</si>
  <si>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</si>
  <si>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</si>
  <si>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</si>
  <si>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</si>
  <si>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</si>
  <si>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</si>
  <si>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</si>
  <si>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</si>
  <si>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</si>
  <si>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</si>
  <si>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</si>
  <si>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</si>
  <si>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</si>
  <si>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</si>
  <si>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</si>
  <si>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</si>
  <si>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</si>
  <si>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</si>
  <si>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</si>
  <si>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</si>
  <si>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</si>
  <si>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</si>
  <si>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</si>
  <si>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</si>
  <si>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</si>
  <si>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</si>
  <si>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</si>
  <si>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</si>
  <si>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</si>
  <si>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</si>
  <si>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</si>
  <si>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</si>
  <si>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</si>
  <si>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</si>
  <si>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</si>
  <si>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</si>
  <si>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</si>
  <si>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</si>
  <si>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</si>
  <si>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</si>
  <si>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</si>
  <si>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</si>
  <si>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</si>
  <si>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</si>
  <si>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</si>
  <si>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</si>
  <si>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</si>
  <si>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</si>
  <si>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</si>
  <si>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</si>
  <si>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</si>
  <si>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</si>
  <si>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</si>
  <si>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</si>
  <si>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</si>
  <si>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</si>
  <si>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</si>
  <si>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</si>
  <si>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</si>
  <si>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</si>
  <si>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</si>
  <si>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</si>
  <si>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</si>
  <si>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</si>
  <si>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</si>
  <si>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</si>
  <si>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</si>
  <si>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</si>
  <si>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</si>
  <si>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</si>
  <si>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</si>
  <si>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</si>
  <si>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</si>
  <si>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</si>
  <si>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</si>
  <si>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</si>
  <si>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</si>
  <si>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</si>
  <si>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</si>
  <si>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</si>
  <si>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</si>
  <si>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</si>
  <si>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</si>
  <si>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</si>
  <si>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</si>
  <si>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</si>
  <si>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</si>
  <si>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</si>
  <si>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</si>
  <si>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</si>
  <si>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</si>
  <si>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</si>
  <si>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</si>
  <si>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</si>
  <si>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</si>
  <si>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</si>
  <si>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</si>
  <si>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</si>
  <si>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</si>
  <si>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</si>
  <si>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</si>
  <si>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</si>
  <si>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</si>
  <si>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</si>
  <si>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</si>
  <si>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</si>
  <si>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</si>
  <si>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</si>
  <si>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</si>
  <si>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</si>
  <si>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</si>
  <si>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</si>
  <si>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</si>
  <si>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</si>
  <si>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</si>
  <si>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</si>
  <si>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</si>
  <si>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</si>
  <si>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</si>
  <si>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</si>
  <si>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</si>
  <si>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</si>
  <si>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</si>
  <si>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</si>
  <si>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</si>
  <si>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</si>
  <si>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</si>
  <si>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</si>
  <si>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</si>
  <si>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</si>
  <si>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</si>
  <si>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</si>
  <si>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</si>
  <si>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</si>
  <si>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</si>
  <si>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</si>
  <si>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</si>
  <si>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</si>
  <si>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</si>
  <si>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</si>
  <si>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</si>
  <si>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</si>
  <si>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</si>
  <si>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</si>
  <si>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</si>
  <si>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</si>
  <si>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</si>
  <si>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</si>
  <si>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</si>
  <si>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</si>
  <si>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</si>
  <si>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</si>
  <si>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</si>
  <si>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</si>
  <si>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</si>
  <si>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</si>
  <si>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</si>
  <si>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</si>
  <si>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</si>
  <si>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</si>
  <si>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</si>
  <si>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</si>
  <si>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</si>
  <si>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</si>
  <si>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</si>
  <si>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</si>
  <si>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</si>
  <si>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</si>
  <si>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</si>
  <si>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</si>
  <si>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</si>
  <si>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</si>
  <si>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</si>
  <si>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</si>
  <si>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</si>
  <si>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</si>
  <si>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</si>
  <si>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</si>
  <si>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</si>
  <si>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</si>
  <si>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</si>
  <si>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</si>
  <si>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</si>
  <si>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</si>
  <si>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</si>
  <si>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</si>
  <si>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</si>
  <si>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</si>
  <si>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</si>
  <si>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</si>
  <si>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</si>
  <si>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</si>
  <si>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</si>
  <si>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</si>
  <si>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</si>
  <si>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</si>
  <si>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</si>
  <si>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</si>
  <si>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</si>
  <si>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</si>
  <si>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</si>
  <si>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</si>
  <si>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</si>
  <si>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</si>
  <si>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</si>
  <si>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</si>
  <si>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</si>
  <si>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</si>
  <si>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</si>
  <si>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</si>
  <si>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</si>
  <si>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</si>
  <si>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</si>
  <si>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</si>
  <si>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</si>
  <si>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</si>
  <si>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</si>
  <si>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</si>
  <si>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</si>
  <si>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</si>
  <si>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</si>
  <si>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</si>
  <si>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</si>
  <si>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</si>
  <si>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</si>
  <si>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</si>
  <si>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</si>
  <si>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</si>
  <si>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</si>
  <si>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</si>
  <si>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</si>
  <si>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</si>
  <si>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</si>
  <si>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</si>
  <si>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</si>
  <si>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</si>
  <si>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</si>
  <si>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</si>
  <si>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</si>
  <si>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</si>
  <si>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</si>
  <si>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</si>
  <si>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</si>
  <si>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</si>
  <si>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</si>
  <si>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</si>
  <si>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</si>
  <si>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</si>
  <si>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</si>
  <si>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</si>
  <si>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</si>
  <si>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</si>
  <si>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</si>
  <si>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</si>
  <si>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</si>
  <si>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</si>
  <si>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</si>
  <si>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</si>
  <si>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</si>
  <si>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</si>
  <si>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</si>
  <si>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</si>
  <si>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</si>
  <si>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</si>
  <si>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</si>
  <si>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</si>
  <si>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</si>
  <si>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</si>
  <si>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</si>
  <si>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</si>
  <si>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</si>
  <si>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</si>
  <si>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</si>
  <si>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</si>
  <si>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</si>
  <si>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</si>
  <si>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</si>
  <si>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</si>
  <si>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</si>
  <si>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</si>
  <si>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</si>
  <si>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</si>
  <si>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</si>
  <si>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</si>
  <si>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</si>
  <si>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</si>
  <si>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</si>
  <si>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</si>
  <si>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</si>
  <si>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</si>
  <si>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</si>
  <si>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</si>
  <si>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</si>
  <si>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</si>
  <si>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</si>
  <si>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</si>
  <si>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</si>
  <si>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</si>
  <si>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</si>
  <si>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</si>
  <si>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</si>
  <si>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</si>
  <si>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</si>
  <si>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</si>
  <si>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</si>
  <si>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</si>
  <si>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</si>
  <si>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</si>
  <si>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</si>
  <si>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</si>
  <si>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</si>
  <si>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</si>
  <si>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</si>
  <si>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</si>
  <si>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</si>
  <si>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</si>
  <si>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</si>
  <si>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</si>
  <si>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</si>
  <si>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</si>
  <si>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</si>
  <si>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</si>
  <si>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</si>
  <si>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</si>
  <si>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</si>
  <si>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</si>
  <si>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</si>
  <si>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</si>
  <si>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</si>
  <si>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</si>
  <si>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</si>
  <si>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</si>
  <si>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</si>
  <si>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</si>
  <si>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</si>
  <si>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</si>
  <si>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</si>
  <si>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</si>
  <si>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</si>
  <si>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</si>
  <si>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</si>
  <si>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</si>
  <si>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</si>
  <si>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</si>
  <si>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</si>
  <si>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</si>
  <si>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</si>
  <si>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</si>
  <si>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</si>
  <si>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</si>
  <si>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</si>
  <si>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</si>
  <si>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</si>
  <si>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</si>
  <si>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</si>
  <si>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</si>
  <si>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</si>
  <si>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</si>
  <si>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</si>
  <si>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</si>
  <si>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</si>
  <si>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</si>
  <si>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</si>
  <si>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</si>
  <si>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</si>
  <si>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</si>
  <si>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</si>
  <si>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</si>
  <si>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</si>
  <si>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</si>
  <si>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</si>
  <si>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</si>
  <si>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</si>
  <si>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</si>
  <si>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</si>
  <si>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</si>
  <si>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</si>
  <si>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</si>
  <si>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</si>
  <si>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</si>
  <si>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</si>
  <si>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</si>
  <si>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</si>
  <si>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</si>
  <si>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</si>
  <si>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</si>
  <si>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</si>
  <si>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</si>
  <si>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</si>
  <si>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</si>
  <si>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</si>
  <si>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</si>
  <si>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</si>
  <si>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</si>
  <si>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</si>
  <si>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</si>
  <si>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</si>
  <si>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</si>
  <si>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</si>
  <si>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</si>
  <si>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</si>
  <si>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</si>
  <si>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</si>
  <si>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</si>
  <si>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</si>
  <si>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</si>
  <si>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</si>
  <si>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</si>
  <si>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</si>
  <si>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</si>
  <si>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</si>
  <si>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</si>
  <si>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</si>
  <si>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</si>
  <si>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</si>
  <si>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</si>
  <si>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</si>
  <si>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</si>
  <si>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</si>
  <si>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</si>
  <si>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</si>
  <si>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</si>
  <si>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</si>
  <si>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</si>
  <si>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</si>
  <si>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</si>
  <si>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</si>
  <si>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</si>
  <si>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</si>
  <si>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</si>
  <si>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</si>
  <si>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</si>
  <si>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</si>
  <si>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</si>
  <si>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</si>
  <si>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</si>
  <si>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</si>
  <si>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</si>
  <si>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</si>
  <si>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</si>
  <si>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</si>
  <si>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</si>
  <si>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</si>
  <si>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</si>
  <si>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</si>
  <si>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</si>
  <si>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</si>
  <si>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</si>
  <si>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</si>
  <si>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</si>
  <si>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</si>
  <si>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</si>
  <si>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</si>
  <si>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</si>
  <si>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</si>
  <si>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</si>
  <si>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</si>
  <si>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</si>
  <si>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</si>
  <si>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</si>
  <si>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</si>
  <si>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</si>
  <si>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</si>
  <si>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</si>
  <si>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</si>
  <si>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</si>
  <si>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</si>
  <si>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</si>
  <si>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</si>
  <si>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</si>
  <si>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</si>
  <si>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</si>
  <si>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</si>
  <si>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</si>
  <si>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</si>
  <si>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</si>
  <si>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</si>
  <si>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</si>
  <si>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</si>
  <si>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</si>
  <si>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</si>
  <si>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</si>
  <si>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</si>
  <si>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</si>
  <si>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</si>
  <si>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</si>
  <si>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</si>
  <si>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</si>
  <si>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</si>
  <si>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</si>
  <si>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</si>
  <si>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</si>
  <si>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</si>
  <si>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</si>
  <si>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</si>
  <si>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</si>
  <si>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</si>
  <si>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</si>
  <si>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</si>
  <si>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</si>
  <si>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</si>
  <si>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</si>
  <si>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</si>
  <si>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</si>
  <si>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</si>
  <si>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</si>
  <si>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</si>
  <si>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</si>
  <si>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</si>
  <si>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</si>
  <si>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</si>
  <si>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</si>
  <si>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</si>
  <si>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</si>
  <si>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</si>
  <si>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</si>
  <si>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</si>
  <si>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</si>
  <si>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</si>
  <si>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</si>
  <si>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</si>
  <si>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</si>
  <si>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</si>
  <si>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</si>
  <si>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</si>
  <si>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</si>
  <si>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</si>
  <si>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</si>
  <si>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</si>
  <si>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</si>
  <si>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</si>
  <si>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</si>
  <si>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</si>
  <si>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</si>
  <si>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</si>
  <si>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</si>
  <si>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</si>
  <si>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</si>
  <si>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</si>
  <si>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</si>
  <si>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</si>
  <si>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</si>
  <si>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</si>
  <si>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</si>
  <si>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</si>
  <si>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</si>
  <si>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</si>
  <si>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</si>
  <si>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</si>
  <si>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</si>
  <si>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</si>
  <si>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</si>
  <si>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</si>
  <si>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</si>
  <si>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</si>
  <si>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</si>
  <si>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</si>
  <si>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</si>
  <si>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</si>
  <si>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</si>
  <si>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</si>
  <si>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</si>
  <si>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</si>
  <si>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</si>
  <si>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</si>
  <si>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</si>
  <si>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</si>
  <si>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</si>
  <si>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</si>
  <si>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</si>
  <si>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</si>
  <si>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</si>
  <si>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</si>
  <si>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</si>
  <si>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</si>
  <si>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</si>
  <si>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</si>
  <si>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</si>
  <si>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</si>
  <si>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</si>
  <si>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</si>
  <si>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</si>
  <si>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</si>
  <si>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</si>
  <si>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</si>
  <si>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</si>
  <si>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</si>
  <si>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</si>
  <si>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</si>
  <si>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</si>
  <si>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</si>
  <si>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</si>
  <si>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</si>
  <si>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</si>
  <si>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</si>
  <si>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</si>
  <si>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</si>
  <si>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</si>
  <si>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</si>
  <si>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</si>
  <si>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</si>
  <si>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</si>
  <si>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</si>
  <si>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</si>
  <si>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</si>
  <si>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</si>
  <si>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</si>
  <si>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</si>
  <si>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</si>
  <si>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</si>
  <si>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</si>
  <si>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</si>
  <si>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</si>
  <si>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</si>
  <si>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</si>
  <si>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</si>
  <si>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</si>
  <si>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</si>
  <si>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</si>
  <si>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</si>
  <si>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</si>
  <si>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</si>
  <si>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</si>
  <si>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</si>
  <si>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</si>
  <si>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</si>
  <si>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</si>
  <si>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</si>
  <si>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</si>
  <si>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</si>
  <si>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</si>
  <si>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</si>
  <si>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</si>
  <si>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</si>
  <si>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</si>
  <si>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</si>
  <si>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</si>
  <si>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</si>
  <si>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</si>
  <si>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</si>
  <si>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</si>
  <si>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</si>
  <si>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</si>
  <si>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</si>
  <si>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</si>
  <si>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</si>
  <si>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</si>
  <si>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</si>
  <si>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</si>
  <si>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</si>
  <si>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</si>
  <si>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</si>
  <si>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</si>
  <si>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</si>
  <si>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</si>
  <si>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</si>
  <si>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</si>
  <si>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</si>
  <si>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</si>
  <si>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</si>
  <si>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</si>
  <si>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</si>
  <si>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</si>
  <si>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</si>
  <si>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</si>
  <si>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</si>
  <si>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</si>
  <si>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</si>
  <si>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</si>
  <si>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</si>
  <si>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</si>
  <si>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</si>
  <si>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</si>
  <si>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</si>
  <si>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</si>
  <si>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</si>
  <si>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</si>
  <si>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</si>
  <si>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</si>
  <si>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</si>
  <si>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</si>
  <si>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</si>
  <si>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</si>
  <si>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</si>
  <si>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</si>
  <si>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</si>
  <si>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</si>
  <si>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</si>
  <si>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</si>
  <si>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</si>
  <si>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</si>
  <si>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</si>
  <si>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</si>
  <si>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</si>
  <si>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</si>
  <si>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</si>
  <si>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</si>
  <si>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</si>
  <si>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</si>
  <si>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</si>
  <si>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</si>
  <si>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</si>
  <si>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</si>
  <si>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</si>
  <si>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</si>
  <si>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</si>
  <si>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</si>
  <si>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</si>
  <si>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</si>
  <si>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</si>
  <si>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</si>
  <si>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</si>
  <si>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</si>
  <si>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</si>
  <si>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</si>
  <si>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</si>
  <si>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</si>
  <si>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</si>
  <si>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</si>
  <si>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</si>
  <si>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</si>
  <si>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</si>
  <si>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</si>
  <si>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</si>
  <si>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</si>
  <si>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</si>
  <si>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</si>
  <si>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</si>
  <si>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</si>
  <si>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</si>
  <si>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</si>
  <si>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</si>
  <si>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</si>
  <si>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</si>
  <si>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</si>
  <si>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</si>
  <si>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</si>
  <si>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</si>
  <si>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</si>
  <si>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</si>
  <si>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</si>
  <si>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</si>
  <si>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</si>
  <si>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</si>
  <si>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</si>
  <si>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</si>
  <si>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</si>
  <si>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</si>
  <si>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</si>
  <si>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</si>
  <si>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</si>
  <si>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</si>
  <si>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</si>
  <si>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</si>
  <si>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</si>
  <si>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</si>
  <si>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</si>
  <si>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</si>
  <si>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</si>
  <si>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</si>
  <si>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</si>
  <si>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</si>
  <si>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</si>
  <si>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</si>
  <si>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</si>
  <si>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</si>
  <si>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</si>
  <si>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</si>
  <si>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</si>
  <si>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</si>
  <si>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</si>
  <si>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</si>
  <si>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</si>
  <si>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</si>
  <si>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</si>
  <si>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</si>
  <si>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</si>
  <si>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</si>
  <si>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</si>
  <si>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</si>
  <si>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</si>
  <si>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</si>
  <si>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</si>
  <si>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</si>
  <si>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</si>
  <si>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</si>
  <si>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</si>
  <si>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</si>
  <si>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</si>
  <si>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</si>
  <si>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</si>
  <si>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</si>
  <si>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</si>
  <si>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</si>
  <si>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</si>
  <si>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</si>
  <si>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</si>
  <si>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</si>
  <si>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</si>
  <si>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</si>
  <si>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</si>
  <si>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</si>
  <si>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</si>
  <si>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</si>
  <si>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</si>
  <si>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</si>
  <si>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</si>
  <si>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</si>
  <si>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</si>
  <si>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</si>
  <si>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</si>
  <si>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</si>
  <si>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</si>
  <si>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</si>
  <si>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</si>
  <si>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</si>
  <si>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</si>
  <si>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</si>
  <si>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</si>
  <si>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</si>
  <si>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</si>
  <si>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</si>
  <si>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</si>
  <si>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</si>
  <si>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</si>
  <si>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</si>
  <si>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</si>
  <si>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</si>
  <si>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</si>
  <si>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</si>
  <si>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</si>
  <si>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</si>
  <si>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</si>
  <si>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</si>
  <si>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</si>
  <si>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</si>
  <si>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</si>
  <si>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</si>
  <si>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</si>
  <si>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</si>
  <si>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</si>
  <si>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</si>
  <si>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</si>
  <si>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</si>
  <si>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</si>
  <si>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</si>
  <si>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</si>
  <si>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</si>
  <si>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</si>
  <si>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</si>
  <si>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</si>
  <si>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</si>
  <si>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</si>
  <si>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</si>
  <si>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</si>
  <si>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</si>
  <si>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</si>
  <si>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</si>
  <si>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</si>
  <si>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</si>
  <si>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</si>
  <si>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</si>
  <si>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</si>
  <si>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</si>
  <si>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</si>
  <si>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</si>
  <si>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</si>
  <si>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</si>
  <si>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</si>
  <si>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</si>
  <si>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</si>
  <si>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</si>
  <si>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</si>
  <si>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</si>
  <si>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</si>
  <si>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</si>
  <si>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</si>
  <si>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</si>
  <si>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</si>
  <si>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</si>
  <si>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</si>
  <si>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</si>
  <si>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</si>
  <si>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</si>
  <si>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</si>
  <si>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</si>
  <si>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</si>
  <si>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</si>
  <si>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</si>
  <si>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</si>
  <si>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</si>
  <si>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</si>
  <si>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</si>
  <si>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</si>
  <si>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</si>
  <si>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</si>
  <si>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</si>
  <si>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</si>
  <si>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</si>
  <si>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</si>
  <si>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</si>
  <si>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</si>
  <si>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</si>
  <si>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</si>
  <si>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</si>
  <si>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</si>
  <si>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</si>
  <si>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</si>
  <si>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</si>
  <si>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</si>
  <si>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</si>
  <si>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</si>
  <si>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</si>
  <si>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</si>
  <si>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</si>
  <si>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</si>
  <si>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</si>
  <si>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</si>
  <si>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</si>
  <si>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</si>
  <si>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</si>
  <si>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</si>
  <si>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</si>
  <si>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</si>
  <si>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</si>
  <si>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</si>
  <si>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</si>
  <si>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</si>
  <si>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</si>
  <si>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</si>
  <si>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</si>
  <si>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</si>
  <si>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</si>
  <si>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</si>
  <si>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</si>
  <si>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</si>
  <si>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</si>
  <si>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</si>
  <si>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</si>
  <si>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</si>
  <si>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</si>
  <si>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</si>
  <si>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</si>
  <si>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</si>
  <si>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</si>
  <si>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</si>
  <si>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</si>
  <si>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</si>
  <si>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</si>
  <si>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</si>
  <si>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</si>
  <si>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</si>
  <si>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</si>
  <si>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</si>
  <si>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</si>
  <si>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</si>
  <si>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</si>
  <si>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</si>
  <si>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</si>
  <si>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</si>
  <si>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</si>
  <si>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</si>
  <si>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</si>
  <si>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</si>
  <si>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</si>
  <si>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</si>
  <si>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</si>
  <si>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</si>
  <si>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</si>
  <si>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</si>
  <si>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</si>
  <si>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</si>
  <si>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</si>
  <si>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</si>
  <si>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</si>
  <si>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</si>
  <si>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</si>
  <si>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</si>
  <si>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</si>
  <si>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</si>
  <si>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</si>
  <si>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</si>
  <si>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</si>
  <si>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</si>
  <si>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</si>
  <si>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</si>
  <si>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</si>
  <si>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</si>
  <si>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</si>
  <si>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</si>
  <si>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</si>
  <si>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</si>
  <si>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</si>
  <si>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</si>
  <si>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</si>
  <si>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</si>
  <si>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</si>
  <si>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</si>
  <si>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</si>
  <si>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</si>
  <si>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</si>
  <si>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</si>
  <si>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</si>
  <si>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</si>
  <si>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</si>
  <si>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</si>
  <si>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</si>
  <si>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</si>
  <si>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</si>
  <si>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</si>
  <si>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</si>
  <si>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</si>
  <si>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</si>
  <si>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</si>
  <si>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</si>
  <si>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</si>
  <si>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</si>
  <si>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</si>
  <si>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</si>
  <si>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</si>
  <si>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</si>
  <si>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</si>
  <si>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</si>
  <si>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</si>
  <si>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</si>
  <si>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</si>
  <si>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</si>
  <si>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</si>
  <si>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</si>
  <si>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</si>
  <si>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</si>
  <si>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</si>
  <si>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</si>
  <si>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</si>
  <si>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</si>
  <si>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</si>
  <si>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</si>
  <si>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</si>
  <si>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</si>
  <si>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</si>
  <si>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</si>
  <si>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</si>
  <si>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</si>
  <si>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</si>
  <si>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</si>
  <si>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</si>
  <si>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</si>
  <si>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</si>
  <si>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</si>
  <si>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</si>
  <si>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</si>
  <si>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</si>
  <si>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</si>
  <si>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</si>
  <si>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</si>
  <si>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</si>
  <si>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</si>
  <si>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</si>
  <si>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</si>
  <si>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</si>
  <si>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</si>
  <si>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</si>
  <si>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</si>
  <si>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</si>
  <si>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</si>
  <si>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</si>
  <si>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</si>
  <si>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</si>
  <si>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</si>
  <si>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</si>
  <si>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</si>
  <si>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</si>
  <si>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</si>
  <si>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</si>
  <si>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</si>
  <si>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</si>
  <si>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</si>
  <si>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</si>
  <si>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</si>
  <si>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</si>
  <si>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</si>
  <si>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</si>
  <si>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</si>
  <si>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</si>
  <si>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</si>
  <si>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</si>
  <si>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</si>
  <si>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</si>
  <si>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</si>
  <si>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</si>
  <si>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</si>
  <si>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</si>
  <si>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</si>
  <si>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</si>
  <si>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</si>
  <si>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</si>
  <si>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</si>
  <si>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</si>
  <si>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</si>
  <si>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</si>
  <si>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</si>
  <si>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</si>
  <si>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</si>
  <si>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</si>
  <si>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</si>
  <si>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</si>
  <si>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</si>
  <si>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</si>
  <si>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</si>
  <si>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</si>
  <si>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</si>
  <si>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</si>
  <si>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</si>
  <si>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</si>
  <si>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</si>
  <si>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</si>
  <si>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</si>
  <si>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</si>
  <si>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</si>
  <si>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</si>
  <si>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</si>
  <si>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</si>
  <si>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</si>
  <si>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</si>
  <si>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</si>
  <si>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</si>
  <si>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</si>
  <si>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</si>
  <si>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</si>
  <si>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</si>
  <si>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</si>
  <si>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</si>
  <si>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</si>
  <si>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</si>
  <si>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</si>
  <si>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</si>
  <si>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</si>
  <si>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</si>
  <si>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</si>
  <si>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</si>
  <si>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</si>
  <si>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</si>
  <si>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</si>
  <si>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</si>
  <si>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</si>
  <si>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</si>
  <si>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</si>
  <si>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</si>
  <si>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</si>
  <si>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</si>
  <si>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</si>
  <si>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</si>
  <si>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</si>
  <si>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</si>
  <si>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</si>
  <si>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</si>
  <si>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</si>
  <si>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</si>
  <si>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</si>
  <si>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</si>
  <si>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</si>
  <si>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</si>
  <si>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</si>
  <si>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</si>
  <si>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</si>
  <si>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</si>
  <si>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</si>
  <si>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</si>
  <si>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</si>
  <si>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</si>
  <si>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</si>
  <si>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</si>
  <si>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</si>
  <si>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</si>
  <si>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</si>
  <si>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</si>
  <si>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</si>
  <si>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</si>
  <si>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</si>
  <si>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</si>
  <si>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</si>
  <si>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</si>
  <si>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</si>
  <si>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</si>
  <si>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</si>
  <si>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</si>
  <si>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</si>
  <si>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</si>
  <si>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</si>
  <si>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</si>
  <si>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</si>
  <si>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</si>
  <si>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</si>
  <si>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</si>
  <si>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</si>
  <si>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</si>
  <si>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</si>
  <si>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</si>
  <si>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</si>
  <si>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</si>
  <si>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</si>
  <si>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</si>
  <si>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</si>
  <si>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</si>
  <si>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</si>
  <si>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</si>
  <si>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</si>
  <si>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</si>
  <si>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</si>
  <si>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</si>
  <si>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</si>
  <si>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</si>
  <si>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</si>
  <si>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</si>
  <si>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</si>
  <si>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</si>
  <si>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</si>
  <si>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</si>
  <si>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</si>
  <si>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</si>
  <si>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</si>
  <si>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</si>
  <si>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</si>
  <si>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</si>
  <si>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</si>
  <si>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</si>
  <si>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</si>
  <si>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</si>
  <si>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</si>
  <si>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</si>
  <si>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</si>
  <si>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</si>
  <si>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</si>
  <si>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</si>
  <si>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</si>
  <si>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</si>
  <si>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</si>
  <si>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</si>
  <si>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</si>
  <si>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</si>
  <si>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</si>
  <si>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</si>
  <si>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</si>
  <si>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</si>
  <si>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</si>
  <si>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</si>
  <si>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</si>
  <si>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</si>
  <si>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</si>
  <si>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</si>
  <si>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</si>
  <si>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</si>
  <si>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</si>
  <si>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</si>
  <si>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</si>
  <si>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</si>
  <si>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</si>
  <si>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</si>
  <si>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</si>
  <si>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</si>
  <si>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</si>
  <si>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</si>
  <si>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</si>
  <si>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</si>
  <si>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</si>
  <si>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</si>
  <si>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</si>
  <si>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</si>
  <si>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</si>
  <si>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</si>
  <si>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</si>
  <si>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</si>
  <si>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</si>
  <si>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</si>
  <si>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</si>
  <si>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</si>
  <si>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</si>
  <si>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</si>
  <si>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</si>
  <si>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</si>
  <si>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</si>
  <si>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</si>
  <si>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</si>
  <si>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</si>
  <si>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</si>
  <si>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</si>
  <si>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</si>
  <si>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</si>
  <si>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</si>
  <si>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</si>
  <si>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</si>
  <si>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</si>
  <si>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</si>
  <si>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</si>
  <si>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</si>
  <si>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</si>
  <si>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</si>
  <si>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</si>
  <si>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</si>
  <si>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</si>
  <si>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</si>
  <si>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</si>
  <si>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</si>
  <si>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</si>
  <si>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</si>
  <si>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</si>
  <si>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</si>
  <si>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</si>
  <si>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</si>
  <si>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</si>
  <si>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</si>
  <si>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</si>
  <si>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</si>
  <si>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</si>
  <si>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</si>
  <si>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</si>
  <si>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</si>
  <si>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</si>
  <si>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</si>
  <si>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</si>
  <si>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</si>
  <si>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</si>
  <si>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</si>
  <si>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</si>
  <si>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</si>
  <si>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</si>
  <si>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</si>
  <si>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</si>
  <si>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</si>
  <si>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</si>
  <si>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</si>
  <si>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</si>
  <si>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</si>
  <si>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</si>
  <si>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</si>
  <si>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</si>
  <si>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</si>
  <si>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</si>
  <si>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</si>
  <si>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</si>
  <si>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</si>
  <si>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</si>
  <si>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</si>
  <si>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</si>
  <si>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</si>
  <si>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</si>
  <si>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</si>
  <si>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</si>
  <si>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</si>
  <si>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</si>
  <si>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</si>
  <si>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</si>
  <si>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</si>
  <si>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</si>
  <si>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</si>
  <si>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</si>
  <si>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</si>
  <si>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</si>
  <si>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</si>
  <si>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</si>
  <si>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</si>
  <si>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</si>
  <si>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</si>
  <si>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</si>
  <si>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</si>
  <si>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</si>
  <si>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</si>
  <si>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</si>
  <si>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</si>
  <si>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</si>
  <si>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</si>
  <si>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</si>
  <si>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</si>
  <si>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</si>
  <si>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</si>
  <si>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</si>
  <si>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</si>
  <si>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</si>
  <si>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</si>
  <si>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</si>
  <si>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</si>
  <si>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</si>
  <si>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</si>
  <si>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</si>
  <si>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</si>
  <si>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</si>
  <si>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</si>
  <si>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</si>
  <si>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</si>
  <si>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</si>
  <si>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</si>
  <si>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</si>
  <si>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</si>
  <si>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</si>
  <si>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</si>
  <si>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</si>
  <si>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</si>
  <si>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</si>
  <si>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</si>
  <si>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</si>
  <si>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</si>
  <si>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</si>
  <si>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</si>
  <si>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</si>
  <si>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</si>
  <si>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</si>
  <si>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</si>
  <si>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</si>
  <si>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</si>
  <si>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</si>
  <si>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</si>
  <si>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</si>
  <si>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</si>
  <si>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</si>
  <si>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</si>
  <si>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</si>
  <si>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</si>
  <si>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</si>
  <si>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</si>
  <si>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</si>
  <si>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</si>
  <si>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</si>
  <si>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</si>
  <si>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</si>
  <si>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</si>
  <si>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</si>
  <si>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</si>
  <si>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</si>
  <si>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</si>
  <si>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</si>
  <si>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</si>
  <si>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</si>
  <si>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</si>
  <si>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</si>
  <si>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</si>
  <si>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</si>
  <si>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</si>
  <si>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</si>
  <si>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</si>
  <si>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</si>
  <si>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</si>
  <si>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</si>
  <si>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</si>
  <si>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</si>
  <si>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</si>
  <si>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</si>
  <si>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</si>
  <si>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</si>
  <si>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</si>
  <si>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</si>
  <si>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</si>
  <si>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</si>
  <si>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</si>
  <si>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</si>
  <si>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</si>
  <si>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</si>
  <si>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</si>
  <si>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</si>
  <si>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</si>
  <si>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</si>
  <si>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</si>
  <si>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</si>
  <si>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</si>
  <si>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</si>
  <si>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</si>
  <si>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</si>
  <si>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</si>
  <si>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</si>
  <si>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</si>
  <si>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</si>
  <si>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</si>
  <si>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</si>
  <si>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</si>
  <si>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</si>
  <si>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</si>
  <si>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</si>
  <si>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</si>
  <si>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</si>
  <si>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</si>
  <si>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</si>
  <si>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</si>
  <si>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</si>
  <si>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</si>
  <si>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</si>
  <si>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</si>
  <si>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</si>
  <si>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</si>
  <si>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</si>
  <si>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</si>
  <si>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</si>
  <si>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</si>
  <si>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</si>
  <si>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</si>
  <si>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</si>
  <si>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</si>
  <si>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</si>
  <si>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</si>
  <si>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</si>
  <si>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</si>
  <si>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</si>
  <si>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</si>
  <si>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</si>
  <si>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</si>
  <si>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</si>
  <si>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</si>
  <si>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</si>
  <si>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</si>
  <si>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</si>
  <si>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</si>
  <si>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</si>
  <si>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</si>
  <si>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</si>
  <si>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</si>
  <si>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</si>
  <si>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</si>
  <si>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</si>
  <si>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</si>
  <si>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</si>
  <si>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</si>
  <si>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</si>
  <si>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</si>
  <si>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</si>
  <si>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</si>
  <si>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</si>
  <si>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</si>
  <si>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</si>
  <si>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</si>
  <si>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</si>
  <si>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</si>
  <si>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</si>
  <si>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</si>
  <si>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</si>
  <si>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</si>
  <si>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</si>
  <si>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</si>
  <si>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</si>
  <si>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</si>
  <si>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</si>
  <si>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</si>
  <si>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</si>
  <si>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</si>
  <si>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</si>
  <si>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</si>
  <si>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</si>
  <si>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</si>
  <si>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</si>
  <si>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</si>
  <si>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</si>
  <si>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</si>
  <si>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</si>
  <si>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</si>
  <si>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</si>
  <si>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</si>
  <si>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</si>
  <si>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</si>
  <si>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</si>
  <si>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</si>
  <si>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</si>
  <si>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</si>
  <si>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</si>
  <si>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</si>
  <si>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</si>
  <si>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</si>
  <si>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</si>
  <si>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</si>
  <si>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</si>
  <si>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</si>
  <si>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</si>
  <si>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</si>
  <si>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</si>
  <si>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</si>
  <si>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</si>
  <si>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</si>
  <si>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</si>
  <si>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</si>
  <si>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</si>
  <si>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</si>
  <si>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</si>
  <si>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</si>
  <si>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</si>
  <si>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</si>
  <si>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</si>
  <si>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</si>
  <si>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</si>
  <si>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</si>
  <si>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</si>
  <si>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</si>
  <si>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</si>
  <si>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</si>
  <si>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</si>
  <si>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</si>
  <si>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</si>
  <si>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</si>
  <si>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</si>
  <si>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</si>
  <si>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</si>
  <si>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</si>
  <si>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</si>
  <si>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</si>
  <si>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</si>
  <si>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</si>
  <si>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</si>
  <si>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</si>
  <si>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</si>
  <si>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</si>
  <si>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</si>
  <si>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</si>
  <si>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</si>
  <si>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</si>
  <si>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</si>
  <si>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</si>
  <si>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</si>
  <si>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</si>
  <si>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</si>
  <si>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</si>
  <si>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</si>
  <si>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</si>
  <si>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</si>
  <si>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</si>
  <si>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</si>
  <si>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</si>
  <si>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</si>
  <si>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</si>
  <si>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</si>
  <si>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</si>
  <si>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</si>
  <si>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</si>
  <si>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</si>
  <si>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</si>
  <si>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</si>
  <si>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</si>
  <si>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</si>
  <si>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</si>
  <si>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</si>
  <si>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</si>
  <si>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</si>
  <si>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</si>
  <si>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</si>
  <si>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</si>
  <si>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</si>
  <si>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</si>
  <si>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</si>
  <si>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</si>
  <si>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</si>
  <si>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</si>
  <si>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</si>
  <si>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</si>
  <si>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</si>
  <si>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</si>
  <si>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</si>
  <si>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</si>
  <si>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</si>
  <si>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</si>
  <si>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</si>
  <si>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</si>
  <si>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</si>
  <si>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</si>
  <si>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</si>
  <si>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</si>
  <si>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</si>
  <si>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</si>
  <si>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</si>
  <si>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</si>
  <si>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</si>
  <si>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</si>
  <si>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</si>
  <si>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</si>
  <si>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</si>
  <si>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</si>
  <si>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</si>
  <si>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</si>
  <si>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</si>
  <si>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</si>
  <si>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</si>
  <si>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</si>
  <si>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</si>
  <si>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</si>
  <si>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</si>
  <si>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</si>
  <si>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</si>
  <si>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</si>
  <si>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</si>
  <si>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</si>
  <si>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</si>
  <si>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</si>
  <si>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</si>
  <si>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</si>
  <si>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</si>
  <si>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</si>
  <si>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</si>
  <si>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</si>
  <si>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</si>
  <si>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</si>
  <si>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</si>
  <si>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</si>
  <si>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</si>
  <si>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</si>
  <si>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</si>
  <si>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</si>
  <si>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</si>
  <si>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</si>
  <si>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</si>
  <si>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</si>
  <si>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</si>
  <si>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</si>
  <si>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</si>
  <si>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</si>
  <si>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</si>
  <si>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</si>
  <si>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</si>
  <si>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</si>
  <si>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</si>
  <si>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</si>
  <si>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</si>
  <si>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</si>
  <si>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</si>
  <si>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</si>
  <si>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</si>
  <si>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</si>
  <si>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</si>
  <si>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</si>
  <si>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</si>
  <si>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</si>
  <si>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</si>
  <si>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</si>
  <si>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</si>
  <si>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</si>
  <si>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</si>
  <si>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</si>
  <si>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</si>
  <si>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</si>
  <si>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</si>
  <si>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</si>
  <si>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</si>
  <si>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</si>
  <si>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</si>
  <si>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</si>
  <si>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</si>
  <si>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</si>
  <si>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</si>
  <si>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</si>
  <si>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</si>
  <si>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</si>
  <si>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</si>
  <si>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</si>
  <si>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</si>
  <si>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</si>
  <si>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</si>
  <si>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</si>
  <si>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</si>
  <si>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</si>
  <si>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</si>
  <si>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</si>
  <si>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</si>
  <si>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</si>
  <si>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</si>
  <si>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</si>
  <si>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</si>
  <si>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</si>
  <si>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</si>
  <si>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</si>
  <si>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</si>
  <si>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</si>
  <si>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</si>
  <si>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</si>
  <si>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</si>
  <si>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</si>
  <si>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</si>
  <si>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</si>
  <si>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</si>
  <si>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</si>
  <si>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</si>
  <si>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</si>
  <si>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</si>
  <si>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</si>
  <si>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</si>
  <si>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</si>
  <si>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</si>
  <si>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</si>
  <si>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</si>
  <si>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</si>
  <si>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</si>
  <si>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</si>
  <si>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</si>
  <si>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</si>
  <si>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</si>
  <si>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</si>
  <si>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</si>
  <si>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</si>
  <si>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</si>
  <si>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</si>
  <si>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</si>
  <si>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</si>
  <si>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</si>
  <si>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</si>
  <si>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</si>
  <si>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</si>
  <si>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</si>
  <si>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</si>
  <si>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</si>
  <si>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</si>
  <si>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</si>
  <si>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</si>
  <si>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</si>
  <si>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</si>
  <si>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</si>
  <si>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</si>
  <si>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</si>
  <si>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</si>
  <si>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</si>
  <si>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</si>
  <si>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</si>
  <si>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</si>
  <si>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</si>
  <si>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</si>
  <si>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</si>
  <si>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</si>
  <si>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</si>
  <si>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</si>
  <si>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</si>
  <si>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</si>
  <si>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</si>
  <si>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</si>
  <si>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</si>
  <si>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</si>
  <si>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</si>
  <si>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</si>
  <si>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</si>
  <si>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</si>
  <si>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</si>
  <si>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</si>
  <si>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</si>
  <si>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</si>
  <si>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</si>
  <si>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</si>
  <si>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</si>
  <si>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</si>
  <si>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</si>
  <si>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</si>
  <si>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</si>
  <si>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</si>
  <si>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</si>
  <si>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</si>
  <si>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</si>
  <si>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</si>
  <si>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</si>
  <si>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</si>
  <si>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</si>
  <si>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</si>
  <si>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</si>
  <si>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</si>
  <si>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</si>
  <si>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</si>
  <si>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</si>
  <si>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</si>
  <si>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</si>
  <si>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</si>
  <si>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</si>
  <si>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</si>
  <si>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</si>
  <si>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</si>
  <si>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</si>
  <si>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</si>
  <si>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</si>
  <si>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</si>
  <si>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</si>
  <si>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</si>
  <si>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</si>
  <si>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</si>
  <si>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</si>
  <si>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</si>
  <si>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</si>
  <si>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</si>
  <si>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</si>
  <si>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</si>
  <si>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</si>
  <si>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</si>
  <si>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</si>
  <si>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</si>
  <si>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</si>
  <si>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</si>
  <si>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</si>
  <si>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</si>
  <si>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</si>
  <si>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</si>
  <si>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</si>
  <si>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</si>
  <si>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</si>
  <si>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</si>
  <si>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</si>
  <si>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</si>
  <si>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</si>
  <si>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</si>
  <si>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</si>
  <si>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</si>
  <si>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</si>
  <si>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</si>
  <si>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</si>
  <si>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</si>
  <si>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</si>
  <si>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</si>
  <si>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</si>
  <si>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</si>
  <si>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</si>
  <si>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</si>
  <si>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</si>
  <si>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</si>
  <si>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</si>
  <si>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</si>
  <si>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</si>
  <si>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</si>
  <si>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</si>
  <si>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</si>
  <si>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</si>
  <si>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</si>
  <si>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</si>
  <si>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</si>
  <si>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</si>
  <si>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</si>
  <si>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</si>
  <si>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</si>
  <si>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</si>
  <si>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</si>
  <si>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</si>
  <si>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</si>
  <si>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</si>
  <si>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</si>
  <si>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</si>
  <si>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</si>
  <si>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</si>
  <si>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</si>
  <si>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</si>
  <si>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</si>
  <si>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</si>
  <si>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</si>
  <si>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</si>
  <si>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</si>
  <si>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</si>
  <si>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</si>
  <si>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</si>
  <si>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</si>
  <si>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</si>
  <si>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</si>
  <si>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</si>
  <si>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</si>
  <si>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</si>
  <si>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</si>
  <si>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</si>
  <si>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</si>
  <si>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</si>
  <si>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</si>
  <si>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</si>
  <si>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</si>
  <si>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</si>
  <si>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</si>
  <si>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</si>
  <si>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</si>
  <si>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</si>
  <si>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</si>
  <si>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</si>
  <si>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</si>
  <si>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</si>
  <si>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</si>
  <si>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</si>
  <si>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</si>
  <si>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</si>
  <si>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</si>
  <si>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</si>
  <si>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</si>
  <si>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</si>
  <si>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</si>
  <si>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</si>
  <si>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</si>
  <si>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</si>
  <si>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</si>
  <si>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</si>
  <si>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</si>
  <si>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</si>
  <si>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</si>
  <si>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</si>
  <si>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</si>
  <si>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</si>
  <si>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</si>
  <si>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</si>
  <si>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</si>
  <si>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</si>
  <si>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</si>
  <si>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</si>
  <si>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</si>
  <si>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</si>
  <si>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</si>
  <si>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</si>
  <si>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</si>
  <si>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</si>
  <si>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</si>
  <si>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</si>
  <si>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</si>
  <si>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</si>
  <si>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</si>
  <si>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</si>
  <si>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</si>
  <si>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</si>
  <si>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</si>
  <si>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</si>
  <si>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</si>
  <si>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</si>
  <si>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</si>
  <si>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</si>
  <si>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</si>
  <si>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</si>
  <si>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</si>
  <si>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</si>
  <si>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</si>
  <si>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</si>
  <si>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</si>
  <si>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</si>
  <si>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</si>
  <si>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</si>
  <si>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</si>
  <si>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</si>
  <si>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</si>
  <si>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</si>
  <si>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</si>
  <si>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</si>
  <si>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</si>
  <si>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</si>
  <si>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</si>
  <si>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</si>
  <si>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</si>
  <si>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</si>
  <si>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</si>
  <si>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</si>
  <si>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</si>
  <si>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</si>
  <si>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</si>
  <si>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</si>
  <si>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</si>
  <si>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</si>
  <si>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</si>
  <si>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</si>
  <si>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</si>
  <si>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</si>
  <si>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</si>
  <si>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</si>
  <si>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</si>
  <si>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</si>
  <si>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</si>
  <si>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</si>
  <si>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</si>
  <si>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</si>
  <si>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</si>
  <si>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</si>
  <si>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</si>
  <si>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</si>
  <si>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</si>
  <si>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</si>
  <si>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</si>
  <si>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</si>
  <si>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</si>
  <si>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</si>
  <si>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</si>
  <si>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</si>
  <si>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</si>
  <si>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</si>
  <si>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</si>
  <si>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</si>
  <si>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</si>
  <si>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</si>
  <si>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</si>
  <si>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</si>
  <si>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</si>
  <si>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</si>
  <si>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</si>
  <si>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</si>
  <si>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</si>
  <si>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</si>
  <si>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</si>
  <si>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</si>
  <si>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</si>
  <si>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</si>
  <si>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</si>
  <si>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</si>
  <si>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</si>
  <si>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</si>
  <si>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</si>
  <si>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</si>
  <si>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</si>
  <si>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</si>
  <si>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</si>
  <si>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</si>
  <si>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</si>
  <si>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</si>
  <si>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</si>
  <si>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</si>
  <si>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</si>
  <si>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</si>
  <si>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</si>
  <si>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</si>
  <si>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</si>
  <si>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</si>
  <si>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</si>
  <si>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</si>
  <si>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</si>
  <si>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</si>
  <si>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</si>
  <si>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</si>
  <si>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</si>
  <si>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</si>
  <si>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</si>
  <si>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</si>
  <si>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</si>
  <si>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</si>
  <si>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</si>
  <si>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</si>
  <si>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</si>
  <si>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</si>
  <si>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</si>
  <si>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</si>
  <si>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</si>
  <si>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</si>
  <si>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</si>
  <si>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</si>
  <si>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</si>
  <si>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</si>
  <si>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</si>
  <si>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</si>
  <si>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</si>
  <si>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</si>
  <si>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</si>
  <si>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</si>
  <si>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</si>
  <si>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</si>
  <si>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</si>
  <si>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</si>
  <si>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</si>
  <si>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</si>
  <si>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</si>
  <si>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</si>
  <si>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</si>
  <si>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</si>
  <si>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</si>
  <si>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</si>
  <si>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</si>
  <si>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</si>
  <si>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</si>
  <si>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</si>
  <si>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</si>
  <si>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</si>
  <si>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</si>
  <si>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</si>
  <si>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</si>
  <si>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</si>
  <si>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</si>
  <si>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</si>
  <si>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</si>
  <si>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</si>
  <si>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</si>
  <si>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</si>
  <si>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</si>
  <si>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</si>
  <si>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</si>
  <si>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</si>
  <si>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</si>
  <si>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</si>
  <si>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</si>
  <si>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</si>
  <si>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</si>
  <si>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</si>
  <si>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</si>
  <si>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</si>
  <si>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</si>
  <si>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</si>
  <si>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</si>
  <si>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</si>
  <si>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</si>
  <si>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</si>
  <si>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</si>
  <si>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</si>
  <si>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</si>
  <si>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</si>
  <si>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</si>
  <si>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</si>
  <si>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</si>
  <si>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</si>
  <si>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</si>
  <si>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</si>
  <si>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</si>
  <si>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</si>
  <si>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</si>
  <si>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</si>
  <si>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</si>
  <si>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</si>
  <si>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</si>
  <si>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</si>
  <si>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</si>
  <si>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</si>
  <si>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</si>
  <si>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</si>
  <si>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</si>
  <si>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</si>
  <si>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</si>
  <si>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</si>
  <si>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</si>
  <si>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</si>
  <si>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</si>
  <si>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</si>
  <si>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</si>
  <si>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</si>
  <si>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</si>
  <si>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</si>
  <si>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</si>
  <si>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</si>
  <si>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</si>
  <si>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</si>
  <si>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</si>
  <si>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</si>
  <si>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</si>
  <si>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</si>
  <si>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</si>
  <si>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</si>
  <si>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</si>
  <si>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</si>
  <si>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</si>
  <si>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</si>
  <si>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</si>
  <si>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</si>
  <si>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</si>
  <si>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</si>
  <si>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</si>
  <si>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</si>
  <si>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</si>
  <si>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</si>
  <si>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</si>
  <si>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</si>
  <si>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</si>
  <si>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</si>
  <si>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</si>
  <si>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</si>
  <si>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</si>
  <si>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</si>
  <si>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</si>
  <si>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</si>
  <si>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</si>
  <si>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</si>
  <si>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</si>
  <si>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</si>
  <si>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</si>
  <si>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</si>
  <si>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</si>
  <si>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</si>
  <si>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</si>
  <si>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</si>
  <si>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</si>
  <si>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</si>
  <si>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</si>
  <si>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</si>
  <si>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</si>
  <si>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</si>
  <si>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</si>
  <si>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</si>
  <si>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</si>
  <si>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</si>
  <si>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</si>
  <si>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</si>
  <si>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</si>
  <si>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</si>
  <si>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</si>
  <si>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</si>
  <si>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</si>
  <si>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</si>
  <si>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</si>
  <si>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</si>
  <si>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</si>
  <si>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</si>
  <si>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</si>
  <si>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</si>
  <si>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</si>
  <si>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</si>
  <si>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</si>
  <si>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</si>
  <si>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</si>
  <si>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</si>
  <si>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</si>
  <si>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</si>
  <si>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</si>
  <si>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</si>
  <si>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</si>
  <si>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</si>
  <si>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</si>
  <si>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</si>
  <si>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</si>
  <si>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</si>
  <si>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</si>
  <si>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</si>
  <si>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</si>
  <si>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</si>
  <si>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</si>
  <si>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</si>
  <si>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</si>
  <si>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</si>
  <si>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</si>
  <si>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</si>
  <si>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</si>
  <si>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</si>
  <si>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</si>
  <si>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</si>
  <si>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</si>
  <si>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</si>
  <si>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</si>
  <si>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</si>
  <si>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</si>
  <si>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</si>
  <si>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</si>
  <si>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</si>
  <si>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</si>
  <si>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</si>
  <si>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</si>
  <si>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</si>
  <si>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</si>
  <si>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</si>
  <si>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</si>
  <si>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</si>
  <si>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</si>
  <si>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</si>
  <si>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</si>
  <si>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</si>
  <si>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</si>
  <si>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</si>
  <si>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</si>
  <si>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</si>
  <si>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</si>
  <si>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</si>
  <si>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</si>
  <si>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</si>
  <si>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</si>
  <si>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</si>
  <si>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</si>
  <si>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</si>
  <si>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</si>
  <si>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</si>
  <si>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</si>
  <si>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</si>
  <si>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</si>
  <si>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</si>
  <si>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</si>
  <si>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</si>
  <si>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</si>
  <si>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</si>
  <si>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</si>
  <si>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</si>
  <si>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</si>
  <si>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</si>
  <si>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</si>
  <si>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</si>
  <si>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</si>
  <si>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</si>
  <si>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</si>
  <si>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</si>
  <si>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</si>
  <si>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</si>
  <si>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</si>
  <si>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</si>
  <si>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</si>
  <si>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</si>
  <si>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</si>
  <si>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</si>
  <si>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</si>
  <si>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</si>
  <si>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</si>
  <si>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</si>
  <si>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</si>
  <si>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</si>
  <si>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</si>
  <si>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</si>
  <si>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</si>
  <si>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</si>
  <si>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</si>
  <si>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</si>
  <si>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</si>
  <si>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</si>
  <si>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</si>
  <si>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</si>
  <si>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</si>
  <si>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</si>
  <si>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</si>
  <si>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</si>
  <si>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</si>
  <si>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</si>
  <si>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</si>
  <si>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</si>
  <si>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</si>
  <si>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</si>
  <si>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</si>
  <si>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</si>
  <si>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</si>
  <si>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</si>
  <si>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</si>
  <si>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</si>
  <si>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</si>
  <si>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</si>
  <si>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</si>
  <si>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</si>
  <si>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</si>
  <si>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</si>
  <si>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</si>
  <si>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</si>
  <si>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</si>
  <si>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</si>
  <si>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</si>
  <si>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</si>
  <si>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</si>
  <si>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</si>
  <si>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</si>
  <si>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</si>
  <si>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</si>
  <si>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</si>
  <si>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</si>
  <si>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</si>
  <si>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</si>
  <si>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</si>
  <si>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</si>
  <si>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</si>
  <si>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</si>
  <si>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</si>
  <si>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</si>
  <si>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</si>
  <si>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</si>
  <si>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</si>
  <si>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</si>
  <si>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</si>
  <si>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</si>
  <si>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</si>
  <si>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</si>
  <si>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</si>
  <si>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</si>
  <si>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</si>
  <si>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</si>
  <si>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</si>
  <si>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</si>
  <si>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</si>
  <si>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</si>
  <si>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</si>
  <si>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</si>
  <si>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</si>
  <si>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</si>
  <si>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</si>
  <si>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</si>
  <si>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</si>
  <si>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</si>
  <si>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</si>
  <si>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</si>
  <si>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</si>
  <si>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</si>
  <si>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</si>
  <si>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</si>
  <si>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</si>
  <si>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</si>
  <si>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</si>
  <si>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</si>
  <si>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</si>
  <si>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</si>
  <si>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</si>
  <si>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</si>
  <si>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</si>
  <si>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</si>
  <si>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</si>
  <si>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</si>
  <si>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</si>
  <si>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</si>
  <si>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</si>
  <si>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</si>
  <si>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</si>
  <si>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</si>
  <si>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</si>
  <si>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</si>
  <si>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</si>
  <si>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</si>
  <si>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</si>
  <si>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</si>
  <si>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</si>
  <si>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</si>
  <si>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</si>
  <si>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</si>
  <si>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</si>
  <si>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</si>
  <si>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</si>
  <si>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</si>
  <si>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</si>
  <si>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</si>
  <si>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</si>
  <si>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</si>
  <si>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</si>
  <si>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</si>
  <si>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</si>
  <si>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</si>
  <si>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</si>
  <si>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</si>
  <si>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</si>
  <si>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</si>
  <si>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</si>
  <si>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</si>
  <si>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</si>
  <si>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</si>
  <si>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</si>
  <si>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</si>
  <si>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</si>
  <si>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</si>
  <si>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</si>
  <si>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</si>
  <si>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</si>
  <si>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</si>
  <si>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</si>
  <si>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</si>
  <si>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</si>
  <si>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</si>
  <si>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</si>
  <si>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</si>
  <si>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</si>
  <si>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</si>
  <si>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</si>
  <si>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</si>
  <si>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</si>
  <si>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</si>
  <si>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</si>
  <si>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</si>
  <si>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</si>
  <si>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</si>
  <si>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</si>
  <si>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</si>
  <si>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</si>
  <si>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</si>
  <si>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</si>
  <si>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</si>
  <si>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</si>
  <si>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</si>
  <si>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</si>
  <si>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</si>
  <si>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</si>
  <si>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</si>
  <si>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</si>
  <si>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</si>
  <si>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</si>
  <si>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</si>
  <si>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</si>
  <si>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</si>
  <si>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</si>
  <si>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</si>
  <si>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</si>
  <si>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</si>
  <si>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</si>
  <si>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</si>
  <si>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</si>
  <si>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</si>
  <si>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</si>
  <si>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</si>
  <si>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</si>
  <si>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</si>
  <si>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</si>
  <si>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</si>
  <si>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</si>
  <si>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</si>
  <si>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</si>
  <si>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</si>
  <si>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</si>
  <si>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</si>
  <si>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</si>
  <si>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</si>
  <si>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</si>
  <si>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</si>
  <si>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</si>
  <si>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</si>
  <si>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</si>
  <si>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</si>
  <si>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</si>
  <si>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</si>
  <si>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</si>
  <si>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</si>
  <si>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</si>
  <si>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</si>
  <si>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</si>
  <si>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</si>
  <si>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</si>
  <si>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</si>
  <si>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</si>
  <si>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</si>
  <si>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</si>
  <si>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</si>
  <si>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</si>
  <si>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</si>
  <si>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</si>
  <si>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</si>
  <si>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</si>
  <si>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</si>
  <si>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</si>
  <si>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</si>
  <si>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</si>
  <si>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</si>
  <si>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</si>
  <si>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</si>
  <si>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</si>
  <si>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</si>
  <si>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</si>
  <si>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</si>
  <si>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</si>
  <si>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</si>
  <si>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</si>
  <si>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</si>
  <si>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</si>
  <si>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</si>
  <si>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</si>
  <si>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</si>
  <si>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</si>
  <si>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</si>
  <si>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</si>
  <si>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</si>
  <si>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</si>
  <si>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</si>
  <si>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</si>
  <si>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</si>
  <si>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</si>
  <si>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</si>
  <si>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</si>
  <si>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</si>
  <si>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</si>
  <si>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</si>
  <si>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</si>
  <si>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</si>
  <si>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</si>
  <si>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</si>
  <si>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</si>
  <si>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</si>
  <si>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</si>
  <si>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</si>
  <si>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</si>
  <si>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</si>
  <si>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</si>
  <si>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</si>
  <si>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</si>
  <si>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</si>
  <si>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</si>
  <si>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</si>
  <si>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</si>
  <si>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</si>
  <si>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</si>
  <si>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</si>
  <si>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</si>
  <si>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</si>
  <si>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</si>
  <si>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</si>
  <si>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</si>
  <si>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</si>
  <si>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</si>
  <si>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</si>
  <si>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</si>
  <si>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</si>
  <si>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</si>
  <si>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</si>
  <si>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</si>
  <si>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</si>
  <si>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</si>
  <si>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</si>
  <si>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</si>
  <si>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</si>
  <si>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</si>
  <si>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</si>
  <si>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</si>
  <si>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</si>
  <si>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</si>
  <si>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</si>
  <si>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</si>
  <si>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</si>
  <si>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</si>
  <si>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</si>
  <si>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</si>
  <si>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</si>
  <si>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</si>
  <si>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</si>
  <si>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</si>
  <si>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</si>
  <si>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</si>
  <si>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</si>
  <si>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</si>
  <si>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</si>
  <si>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</si>
  <si>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</si>
  <si>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</si>
  <si>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</si>
  <si>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</si>
  <si>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</si>
  <si>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</si>
  <si>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</si>
  <si>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</si>
  <si>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</si>
  <si>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</si>
  <si>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</si>
  <si>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</si>
  <si>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</si>
  <si>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</si>
  <si>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</si>
  <si>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</si>
  <si>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</si>
  <si>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</si>
  <si>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</si>
  <si>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</si>
  <si>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</si>
  <si>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</si>
  <si>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</si>
  <si>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</si>
  <si>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</si>
  <si>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</si>
  <si>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</si>
  <si>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</si>
  <si>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</si>
  <si>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</si>
  <si>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</si>
  <si>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</si>
  <si>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</si>
  <si>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</si>
  <si>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</si>
  <si>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</si>
  <si>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</si>
  <si>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</si>
  <si>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</si>
  <si>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</si>
  <si>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</si>
  <si>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</si>
  <si>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</si>
  <si>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</si>
  <si>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</si>
  <si>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</si>
  <si>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</si>
  <si>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</si>
  <si>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</si>
  <si>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</si>
  <si>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</si>
  <si>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</si>
  <si>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</si>
  <si>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</si>
  <si>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</si>
  <si>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</si>
  <si>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</si>
  <si>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</si>
  <si>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</si>
  <si>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</si>
  <si>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</si>
  <si>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</si>
  <si>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</si>
  <si>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</si>
  <si>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</si>
  <si>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</si>
  <si>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</si>
  <si>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</si>
  <si>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</si>
  <si>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</si>
  <si>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</si>
  <si>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</si>
  <si>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</si>
  <si>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</si>
  <si>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</si>
  <si>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</si>
  <si>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</si>
  <si>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</si>
  <si>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</si>
  <si>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</si>
  <si>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</si>
  <si>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</si>
  <si>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</si>
  <si>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</si>
  <si>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</si>
  <si>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</si>
  <si>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</si>
  <si>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</si>
  <si>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</si>
  <si>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</si>
  <si>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</si>
  <si>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</si>
  <si>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</si>
  <si>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</si>
  <si>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</si>
  <si>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</si>
  <si>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</si>
  <si>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</si>
  <si>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</si>
  <si>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</si>
  <si>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</si>
  <si>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</si>
  <si>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</si>
  <si>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</si>
  <si>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</si>
  <si>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</si>
  <si>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</si>
  <si>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</si>
  <si>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</si>
  <si>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</si>
  <si>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</si>
  <si>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</si>
  <si>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</si>
  <si>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</si>
  <si>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</si>
  <si>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</si>
  <si>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</si>
  <si>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</si>
  <si>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</si>
  <si>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</si>
  <si>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</si>
  <si>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</si>
  <si>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</si>
  <si>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</si>
  <si>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</si>
  <si>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</si>
  <si>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</si>
  <si>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</si>
  <si>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</si>
  <si>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</si>
  <si>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</si>
  <si>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</si>
  <si>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</si>
  <si>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</si>
  <si>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</si>
  <si>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</si>
  <si>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</si>
  <si>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</si>
  <si>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</si>
  <si>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</si>
  <si>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</si>
  <si>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</si>
  <si>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</si>
  <si>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</si>
  <si>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</si>
  <si>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</si>
  <si>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</si>
  <si>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</si>
  <si>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</si>
  <si>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</si>
  <si>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</si>
  <si>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</si>
  <si>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</si>
  <si>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</si>
  <si>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</si>
  <si>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</si>
  <si>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</si>
  <si>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</si>
  <si>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</si>
  <si>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</si>
  <si>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</si>
  <si>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</si>
  <si>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</si>
  <si>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</si>
  <si>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</si>
  <si>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</si>
  <si>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</si>
  <si>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</si>
  <si>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</si>
  <si>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</si>
  <si>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</si>
  <si>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</si>
  <si>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</si>
  <si>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</si>
  <si>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</si>
  <si>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</si>
  <si>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</si>
  <si>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</si>
  <si>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</si>
  <si>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</si>
  <si>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</si>
  <si>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</si>
  <si>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</si>
  <si>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</si>
  <si>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</si>
  <si>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</si>
  <si>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</si>
  <si>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</si>
  <si>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</si>
  <si>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</si>
  <si>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</si>
  <si>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</si>
  <si>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</si>
  <si>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</si>
  <si>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</si>
  <si>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</si>
  <si>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</si>
  <si>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</si>
  <si>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</si>
  <si>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</si>
  <si>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</si>
  <si>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</si>
  <si>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</si>
  <si>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</si>
  <si>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</si>
  <si>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</si>
  <si>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</si>
  <si>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</si>
  <si>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</si>
  <si>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</si>
  <si>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</si>
  <si>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</si>
  <si>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</si>
  <si>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</si>
  <si>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</si>
  <si>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</si>
  <si>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</si>
  <si>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</si>
  <si>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</si>
  <si>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</si>
  <si>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</si>
  <si>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</si>
  <si>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</si>
  <si>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</si>
  <si>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</si>
  <si>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</si>
  <si>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</si>
  <si>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</si>
  <si>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</si>
  <si>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</si>
  <si>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</si>
  <si>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</si>
  <si>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</si>
  <si>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</si>
  <si>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</si>
  <si>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</si>
  <si>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</si>
  <si>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</si>
  <si>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</si>
  <si>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</si>
  <si>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</si>
  <si>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</si>
  <si>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</si>
  <si>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</si>
  <si>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</si>
  <si>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</si>
  <si>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</si>
  <si>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</si>
  <si>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</si>
  <si>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</si>
  <si>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</si>
  <si>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</si>
  <si>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</si>
  <si>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</si>
  <si>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</si>
  <si>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</si>
  <si>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</si>
  <si>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</si>
  <si>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</si>
  <si>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</si>
  <si>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</si>
  <si>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</si>
  <si>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</si>
  <si>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</si>
  <si>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</si>
  <si>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</si>
  <si>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</si>
  <si>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</si>
  <si>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</si>
  <si>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</si>
  <si>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</si>
  <si>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</si>
  <si>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</si>
  <si>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</si>
  <si>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</si>
  <si>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</si>
  <si>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</si>
  <si>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</si>
  <si>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</si>
  <si>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</si>
  <si>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</si>
  <si>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</si>
  <si>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</si>
  <si>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</si>
  <si>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</si>
  <si>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</si>
  <si>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</si>
  <si>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</si>
  <si>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</si>
  <si>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</si>
  <si>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</si>
  <si>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</si>
  <si>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</si>
  <si>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</si>
  <si>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</si>
  <si>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</si>
  <si>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</si>
  <si>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</si>
  <si>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</si>
  <si>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</si>
  <si>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</si>
  <si>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</si>
  <si>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</si>
  <si>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</si>
  <si>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</si>
  <si>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</si>
  <si>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</si>
  <si>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</si>
  <si>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</si>
  <si>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</si>
  <si>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</si>
  <si>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</si>
  <si>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</si>
  <si>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</si>
  <si>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</si>
  <si>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</si>
  <si>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</si>
  <si>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</si>
  <si>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</si>
  <si>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</si>
  <si>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</si>
  <si>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</si>
  <si>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</si>
  <si>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</si>
  <si>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</si>
  <si>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</si>
  <si>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</si>
  <si>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</si>
  <si>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</si>
  <si>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</si>
  <si>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</si>
  <si>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</si>
  <si>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</si>
  <si>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</si>
  <si>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</si>
  <si>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</si>
  <si>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</si>
  <si>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</si>
  <si>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</si>
  <si>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</si>
  <si>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</si>
  <si>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</si>
  <si>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</si>
  <si>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</si>
  <si>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</si>
  <si>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</si>
  <si>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</si>
  <si>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</si>
  <si>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</si>
  <si>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</si>
  <si>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</si>
  <si>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</si>
  <si>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</si>
  <si>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</si>
  <si>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</si>
  <si>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</si>
  <si>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</si>
  <si>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</si>
  <si>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</si>
  <si>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</si>
  <si>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</si>
  <si>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</si>
  <si>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</si>
  <si>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</si>
  <si>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</si>
  <si>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</si>
  <si>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</si>
  <si>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</si>
  <si>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</si>
  <si>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</si>
  <si>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</si>
  <si>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</si>
  <si>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</si>
  <si>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</si>
  <si>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</si>
  <si>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</si>
  <si>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</si>
  <si>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</si>
  <si>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</si>
  <si>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</si>
  <si>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</si>
  <si>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</si>
  <si>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</si>
  <si>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</si>
  <si>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</si>
  <si>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</si>
  <si>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</si>
  <si>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</si>
  <si>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</si>
  <si>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</si>
  <si>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</si>
  <si>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</si>
  <si>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</si>
  <si>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</si>
  <si>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</si>
  <si>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</si>
  <si>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</si>
  <si>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</si>
  <si>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</si>
  <si>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</si>
  <si>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</si>
  <si>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</si>
  <si>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</si>
  <si>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</si>
  <si>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</si>
  <si>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</si>
  <si>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</si>
  <si>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</si>
  <si>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</si>
  <si>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</si>
  <si>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</si>
  <si>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</si>
  <si>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</si>
  <si>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</si>
  <si>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</si>
  <si>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</si>
  <si>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</si>
  <si>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</si>
  <si>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</si>
  <si>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</si>
  <si>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</si>
  <si>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</si>
  <si>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</si>
  <si>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</si>
  <si>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</si>
  <si>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</si>
  <si>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</si>
  <si>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</si>
  <si>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</si>
  <si>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</si>
  <si>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</si>
  <si>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</si>
  <si>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</si>
  <si>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</si>
  <si>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</si>
  <si>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</si>
  <si>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</si>
  <si>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</si>
  <si>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</si>
  <si>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</si>
  <si>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</si>
  <si>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</si>
  <si>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</si>
  <si>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</si>
  <si>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</si>
  <si>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</si>
  <si>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</si>
  <si>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</si>
  <si>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</si>
  <si>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</si>
  <si>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</si>
  <si>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</si>
  <si>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</si>
  <si>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</si>
  <si>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</si>
  <si>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</si>
  <si>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</si>
  <si>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</si>
  <si>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</si>
  <si>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</si>
  <si>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</si>
  <si>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</si>
  <si>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</si>
  <si>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</si>
  <si>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</si>
  <si>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</si>
  <si>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</si>
  <si>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</si>
  <si>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</si>
  <si>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</si>
  <si>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</si>
  <si>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</si>
  <si>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</si>
  <si>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</si>
  <si>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</si>
  <si>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</si>
  <si>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</si>
  <si>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</si>
  <si>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</si>
  <si>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</si>
  <si>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</si>
  <si>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</si>
  <si>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</si>
  <si>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</si>
  <si>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</si>
  <si>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</si>
  <si>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</si>
  <si>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</si>
  <si>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</si>
  <si>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</si>
  <si>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</si>
  <si>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</si>
  <si>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</si>
  <si>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</si>
  <si>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</si>
  <si>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</si>
  <si>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</si>
  <si>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</si>
  <si>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</si>
  <si>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</si>
  <si>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</si>
  <si>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</si>
  <si>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</si>
  <si>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</si>
  <si>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</si>
  <si>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</si>
  <si>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</si>
  <si>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</si>
  <si>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</si>
  <si>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</si>
  <si>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</si>
  <si>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</si>
  <si>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</si>
  <si>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</si>
  <si>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</si>
  <si>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</si>
  <si>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</si>
  <si>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</si>
  <si>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</si>
  <si>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</si>
  <si>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</si>
  <si>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</si>
  <si>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</si>
  <si>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</si>
  <si>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</si>
  <si>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</si>
  <si>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</si>
  <si>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</si>
  <si>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</si>
  <si>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</si>
  <si>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</si>
  <si>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</si>
  <si>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</si>
  <si>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</si>
  <si>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</si>
  <si>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</si>
  <si>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</si>
  <si>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</si>
  <si>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</si>
  <si>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</si>
  <si>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</si>
  <si>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</si>
  <si>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</si>
  <si>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</si>
  <si>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</si>
  <si>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</si>
  <si>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</si>
  <si>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</si>
  <si>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</si>
  <si>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</si>
  <si>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</si>
  <si>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</si>
  <si>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</si>
  <si>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</si>
  <si>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</si>
  <si>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</si>
  <si>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</si>
  <si>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</si>
  <si>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</si>
  <si>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</si>
  <si>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</si>
  <si>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</si>
  <si>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</si>
  <si>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</si>
  <si>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</si>
  <si>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</si>
  <si>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</si>
  <si>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</si>
  <si>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</si>
  <si>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</si>
  <si>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</si>
  <si>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</si>
  <si>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</si>
  <si>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</si>
  <si>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</si>
  <si>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</si>
  <si>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</si>
  <si>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</si>
  <si>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</si>
  <si>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</si>
  <si>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</si>
  <si>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</si>
  <si>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</si>
  <si>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</si>
  <si>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</si>
  <si>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</si>
  <si>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</si>
  <si>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</si>
  <si>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</si>
  <si>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</si>
  <si>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</si>
  <si>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</si>
  <si>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</si>
  <si>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</si>
  <si>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</si>
  <si>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</si>
  <si>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</si>
  <si>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</si>
  <si>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</si>
  <si>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</si>
  <si>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</si>
  <si>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</si>
  <si>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</si>
  <si>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</si>
  <si>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</si>
  <si>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</si>
  <si>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</si>
  <si>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</si>
  <si>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</si>
  <si>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</si>
  <si>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</si>
  <si>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</si>
  <si>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</si>
  <si>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</si>
  <si>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</si>
  <si>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</si>
  <si>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</si>
  <si>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</si>
  <si>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</si>
  <si>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</si>
  <si>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</si>
  <si>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</si>
  <si>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</si>
  <si>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</si>
  <si>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</si>
  <si>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</si>
  <si>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</si>
  <si>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</si>
  <si>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</si>
  <si>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</si>
  <si>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</si>
  <si>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</si>
  <si>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</si>
  <si>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</si>
  <si>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</si>
  <si>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</si>
  <si>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</si>
  <si>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</si>
  <si>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</si>
  <si>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</si>
  <si>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</si>
  <si>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</si>
  <si>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</si>
  <si>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</si>
  <si>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</si>
  <si>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</si>
  <si>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</si>
  <si>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</si>
  <si>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</si>
  <si>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</si>
  <si>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</si>
  <si>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</si>
  <si>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</si>
  <si>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</si>
  <si>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</si>
  <si>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</si>
  <si>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</si>
  <si>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</si>
  <si>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</si>
  <si>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</si>
  <si>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</si>
  <si>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</si>
  <si>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</si>
  <si>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</si>
  <si>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</si>
  <si>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</si>
  <si>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</si>
  <si>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</si>
  <si>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</si>
  <si>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</si>
  <si>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</si>
  <si>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</si>
  <si>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</si>
  <si>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</si>
  <si>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</si>
  <si>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</si>
  <si>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</si>
  <si>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</si>
  <si>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</si>
  <si>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</si>
  <si>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</si>
  <si>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</si>
  <si>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</si>
  <si>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</si>
  <si>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</si>
  <si>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</si>
  <si>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</si>
  <si>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</si>
  <si>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</si>
  <si>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</si>
  <si>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</si>
  <si>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</si>
  <si>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</si>
  <si>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</si>
  <si>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</si>
  <si>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</si>
  <si>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</si>
  <si>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</si>
  <si>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</si>
  <si>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</si>
  <si>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</si>
  <si>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</si>
  <si>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</si>
  <si>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</si>
  <si>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</si>
  <si>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</si>
  <si>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</si>
  <si>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</si>
  <si>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</si>
  <si>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</si>
  <si>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</si>
  <si>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</si>
  <si>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</si>
  <si>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</si>
  <si>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</si>
  <si>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</si>
  <si>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</si>
  <si>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</si>
  <si>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</si>
  <si>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</si>
  <si>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</si>
  <si>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</si>
  <si>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</si>
  <si>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</si>
  <si>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</si>
  <si>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</si>
  <si>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</si>
  <si>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</si>
  <si>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</si>
  <si>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</si>
  <si>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</si>
  <si>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</si>
  <si>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</si>
  <si>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</si>
  <si>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</si>
  <si>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</si>
  <si>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</si>
  <si>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</si>
  <si>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</si>
  <si>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</si>
  <si>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</si>
  <si>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</si>
  <si>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</si>
  <si>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</si>
  <si>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</si>
  <si>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</si>
  <si>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</si>
  <si>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</si>
  <si>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</si>
  <si>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</si>
  <si>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</si>
  <si>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</si>
  <si>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</si>
  <si>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</si>
  <si>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</si>
  <si>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</si>
  <si>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</si>
  <si>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</si>
  <si>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</si>
  <si>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</si>
  <si>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</si>
  <si>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</si>
  <si>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</si>
  <si>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</si>
  <si>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</si>
  <si>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</si>
  <si>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</si>
  <si>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</si>
  <si>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</si>
  <si>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</si>
  <si>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</si>
  <si>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</si>
  <si>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</si>
  <si>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</si>
  <si>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</si>
  <si>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</si>
  <si>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</si>
  <si>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</si>
  <si>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</si>
  <si>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</si>
  <si>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</si>
  <si>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</si>
  <si>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</si>
  <si>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</si>
  <si>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</si>
  <si>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</si>
  <si>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</si>
  <si>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</si>
  <si>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</si>
  <si>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</si>
  <si>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</si>
  <si>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</si>
  <si>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</si>
  <si>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</si>
  <si>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</si>
  <si>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</si>
  <si>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</si>
  <si>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</si>
  <si>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</si>
  <si>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</si>
  <si>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</si>
  <si>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</si>
  <si>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</si>
  <si>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</si>
  <si>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</si>
  <si>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</si>
  <si>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</si>
  <si>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</si>
  <si>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</si>
  <si>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</si>
  <si>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</si>
  <si>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</si>
  <si>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</si>
  <si>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</si>
  <si>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</si>
  <si>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</si>
  <si>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</si>
  <si>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</si>
  <si>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</si>
  <si>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</si>
  <si>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</si>
  <si>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</si>
  <si>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</si>
  <si>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</si>
  <si>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</si>
  <si>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</si>
  <si>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</si>
  <si>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</si>
  <si>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</si>
  <si>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</si>
  <si>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</si>
  <si>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</si>
  <si>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</si>
  <si>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</si>
  <si>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</si>
  <si>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</si>
  <si>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</si>
  <si>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</si>
  <si>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</si>
  <si>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</si>
  <si>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</si>
  <si>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</si>
  <si>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</si>
  <si>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</si>
  <si>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</si>
  <si>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</si>
  <si>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</si>
  <si>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</si>
  <si>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</si>
  <si>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</si>
  <si>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</si>
  <si>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</si>
  <si>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</si>
  <si>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</si>
  <si>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</si>
  <si>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</si>
  <si>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</si>
  <si>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</si>
  <si>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</si>
  <si>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</si>
  <si>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</si>
  <si>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</si>
  <si>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</si>
  <si>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</si>
  <si>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</si>
  <si>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</si>
  <si>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</si>
  <si>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</si>
  <si>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</si>
  <si>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</si>
  <si>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</si>
  <si>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</si>
  <si>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</si>
  <si>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</si>
  <si>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</si>
  <si>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</si>
  <si>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</si>
  <si>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</si>
  <si>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</si>
  <si>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</si>
  <si>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</si>
  <si>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</si>
  <si>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</si>
  <si>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</si>
  <si>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</si>
  <si>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</si>
  <si>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</si>
  <si>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</si>
  <si>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</si>
  <si>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</si>
  <si>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</si>
  <si>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</si>
  <si>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</si>
  <si>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</si>
  <si>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</si>
  <si>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</si>
  <si>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</si>
  <si>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</si>
  <si>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</si>
  <si>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</si>
  <si>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</si>
  <si>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</si>
  <si>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</si>
  <si>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</si>
  <si>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</si>
  <si>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</si>
  <si>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</si>
  <si>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</si>
  <si>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</si>
  <si>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</si>
  <si>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</si>
  <si>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</si>
  <si>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</si>
  <si>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</si>
  <si>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</si>
  <si>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</si>
  <si>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</si>
  <si>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</si>
  <si>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</si>
  <si>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</si>
  <si>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</si>
  <si>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</si>
  <si>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</si>
  <si>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</si>
  <si>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</si>
  <si>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</si>
  <si>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</si>
  <si>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</si>
  <si>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</si>
  <si>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</si>
  <si>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</si>
  <si>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</si>
  <si>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</si>
  <si>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</si>
  <si>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</si>
  <si>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</si>
  <si>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</si>
  <si>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</si>
  <si>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</si>
  <si>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</si>
  <si>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</si>
  <si>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</si>
  <si>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</si>
  <si>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</si>
  <si>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</si>
  <si>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</si>
  <si>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</si>
  <si>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</si>
  <si>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</si>
  <si>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</si>
  <si>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</si>
  <si>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</si>
  <si>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</si>
  <si>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</si>
  <si>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</si>
  <si>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</si>
  <si>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</si>
  <si>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</si>
  <si>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</si>
  <si>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</si>
  <si>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</si>
  <si>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</si>
  <si>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</si>
  <si>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</si>
  <si>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</si>
  <si>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</si>
  <si>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</si>
  <si>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</si>
  <si>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</si>
  <si>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</si>
  <si>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</si>
  <si>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</si>
  <si>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</si>
  <si>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</si>
  <si>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</si>
  <si>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</si>
  <si>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</si>
  <si>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</si>
  <si>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</si>
  <si>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</si>
  <si>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</si>
  <si>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</si>
  <si>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</si>
  <si>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</si>
  <si>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</si>
  <si>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</si>
  <si>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</si>
  <si>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</si>
  <si>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</si>
  <si>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</si>
  <si>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</si>
  <si>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</si>
  <si>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</si>
  <si>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</si>
  <si>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</si>
  <si>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</si>
  <si>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</si>
  <si>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</si>
  <si>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</si>
  <si>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</si>
  <si>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</si>
  <si>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</si>
  <si>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</si>
  <si>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</si>
  <si>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</si>
  <si>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</si>
  <si>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</si>
  <si>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</si>
  <si>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</si>
  <si>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</si>
  <si>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</si>
  <si>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</si>
  <si>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</si>
  <si>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</si>
  <si>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</si>
  <si>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</si>
  <si>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</si>
  <si>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</si>
  <si>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</si>
  <si>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</si>
  <si>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</si>
  <si>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</si>
  <si>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</si>
  <si>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</si>
  <si>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</si>
  <si>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</si>
  <si>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</si>
  <si>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</si>
  <si>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</si>
  <si>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</si>
  <si>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</si>
  <si>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</si>
  <si>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</si>
  <si>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</si>
  <si>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</si>
  <si>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</si>
  <si>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</si>
  <si>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</si>
  <si>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</si>
  <si>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</si>
  <si>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</si>
  <si>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</si>
  <si>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</si>
  <si>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</si>
  <si>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</si>
  <si>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</si>
  <si>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</si>
  <si>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</si>
  <si>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</si>
  <si>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</si>
  <si>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</si>
  <si>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</si>
  <si>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</si>
  <si>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</si>
  <si>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</si>
  <si>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</si>
  <si>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</si>
  <si>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</si>
  <si>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</si>
  <si>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</si>
  <si>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</si>
  <si>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</si>
  <si>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</si>
  <si>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</si>
  <si>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</si>
  <si>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</si>
  <si>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</si>
  <si>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</si>
  <si>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</si>
  <si>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</si>
  <si>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</si>
  <si>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</si>
  <si>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</si>
  <si>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</si>
  <si>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</si>
  <si>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</si>
  <si>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</si>
  <si>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</si>
  <si>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</si>
  <si>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</si>
  <si>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</si>
  <si>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</si>
  <si>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</si>
  <si>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</si>
  <si>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</si>
  <si>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</si>
  <si>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</si>
  <si>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</si>
  <si>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</si>
  <si>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</si>
  <si>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</si>
  <si>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</si>
  <si>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</si>
  <si>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</si>
  <si>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</si>
  <si>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</si>
  <si>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</si>
  <si>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</si>
  <si>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</si>
  <si>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</si>
  <si>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</si>
  <si>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</si>
  <si>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</si>
  <si>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</si>
  <si>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</si>
  <si>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</si>
  <si>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</si>
  <si>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</si>
  <si>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</si>
  <si>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</si>
  <si>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</si>
  <si>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</si>
  <si>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</si>
  <si>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</si>
  <si>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</si>
  <si>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</si>
  <si>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</si>
  <si>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</si>
  <si>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</si>
  <si>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</si>
  <si>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</si>
  <si>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</si>
  <si>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</si>
  <si>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</si>
  <si>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</si>
  <si>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</si>
  <si>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</si>
  <si>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</si>
  <si>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</si>
  <si>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</si>
  <si>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</si>
  <si>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</si>
  <si>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</si>
  <si>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</si>
  <si>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</si>
  <si>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</si>
  <si>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</si>
  <si>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</si>
  <si>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</si>
  <si>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</si>
  <si>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</si>
  <si>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</si>
  <si>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</si>
  <si>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</si>
  <si>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</si>
  <si>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</si>
  <si>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</si>
  <si>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</si>
  <si>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</si>
  <si>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</si>
  <si>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</si>
  <si>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</si>
  <si>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</si>
  <si>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</si>
  <si>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</si>
  <si>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</si>
  <si>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</si>
  <si>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</si>
  <si>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</si>
  <si>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</si>
  <si>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</si>
  <si>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</si>
  <si>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</si>
  <si>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</si>
  <si>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</si>
  <si>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</si>
  <si>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</si>
  <si>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</si>
  <si>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</si>
  <si>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</si>
  <si>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</si>
  <si>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</si>
  <si>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</si>
  <si>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</si>
  <si>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</si>
  <si>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</si>
  <si>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</si>
  <si>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</si>
  <si>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</si>
  <si>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</si>
  <si>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</si>
  <si>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</si>
  <si>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</si>
  <si>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</si>
  <si>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</si>
  <si>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</si>
  <si>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</si>
  <si>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</si>
  <si>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</si>
  <si>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</si>
  <si>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</si>
  <si>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</si>
  <si>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</si>
  <si>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</si>
  <si>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</si>
  <si>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</si>
  <si>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</si>
  <si>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</si>
  <si>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</si>
  <si>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</si>
  <si>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</si>
  <si>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</si>
  <si>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</si>
  <si>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</si>
  <si>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</si>
  <si>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</si>
  <si>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</si>
  <si>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</si>
  <si>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</si>
  <si>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</si>
  <si>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</si>
  <si>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</si>
  <si>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</si>
  <si>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</si>
  <si>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</si>
  <si>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</si>
  <si>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</si>
  <si>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</si>
  <si>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</si>
  <si>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</si>
  <si>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</si>
  <si>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</si>
  <si>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</si>
  <si>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</si>
  <si>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</si>
  <si>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</si>
  <si>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</si>
  <si>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</si>
  <si>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</si>
  <si>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</si>
  <si>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</si>
  <si>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</si>
  <si>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</si>
  <si>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</si>
  <si>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</si>
  <si>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</si>
  <si>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</si>
  <si>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</si>
  <si>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</si>
  <si>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</si>
  <si>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</si>
  <si>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</si>
  <si>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</si>
  <si>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</si>
  <si>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</si>
  <si>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</si>
  <si>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</si>
  <si>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</si>
  <si>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</si>
  <si>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</si>
  <si>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</si>
  <si>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</si>
  <si>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</si>
  <si>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</si>
  <si>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</si>
  <si>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</si>
  <si>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</si>
  <si>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</si>
  <si>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</si>
  <si>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</si>
  <si>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</si>
  <si>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</si>
  <si>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</si>
  <si>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</si>
  <si>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</si>
  <si>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</si>
  <si>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</si>
  <si>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</si>
  <si>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</si>
  <si>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</si>
  <si>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</si>
  <si>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</si>
  <si>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</si>
  <si>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</si>
  <si>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</si>
  <si>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</si>
  <si>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</si>
  <si>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</si>
  <si>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</si>
  <si>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</si>
  <si>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</si>
  <si>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</si>
  <si>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</si>
  <si>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</si>
  <si>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</si>
  <si>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</si>
  <si>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</si>
  <si>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</si>
  <si>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</si>
  <si>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</si>
  <si>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</si>
  <si>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</si>
  <si>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</si>
  <si>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</si>
  <si>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</si>
  <si>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</si>
  <si>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</si>
  <si>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</si>
  <si>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</si>
  <si>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</si>
  <si>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</si>
  <si>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</si>
  <si>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</si>
  <si>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</si>
  <si>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</si>
  <si>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</si>
  <si>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</si>
  <si>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</si>
  <si>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</si>
  <si>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</si>
  <si>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</si>
  <si>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</si>
  <si>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</si>
  <si>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</si>
  <si>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</si>
  <si>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</si>
  <si>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</si>
  <si>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</si>
  <si>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</si>
  <si>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</si>
  <si>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</si>
  <si>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</si>
  <si>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</si>
  <si>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</si>
  <si>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</si>
  <si>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</si>
  <si>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</si>
  <si>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</si>
  <si>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</si>
  <si>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</si>
  <si>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</si>
  <si>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</si>
  <si>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</si>
  <si>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</si>
  <si>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</si>
  <si>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</si>
  <si>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</si>
  <si>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</si>
  <si>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</si>
  <si>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</si>
  <si>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</si>
  <si>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</si>
  <si>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</si>
  <si>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</si>
  <si>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</si>
  <si>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</si>
  <si>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</si>
  <si>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</si>
  <si>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</si>
  <si>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</si>
  <si>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</si>
  <si>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</si>
  <si>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</si>
  <si>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</si>
  <si>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</si>
  <si>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</si>
  <si>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</si>
  <si>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</si>
  <si>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</si>
  <si>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</si>
  <si>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</si>
  <si>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</si>
  <si>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</si>
  <si>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</si>
  <si>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</si>
  <si>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</si>
  <si>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</si>
  <si>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</si>
  <si>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</si>
  <si>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</si>
  <si>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</si>
  <si>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</si>
  <si>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</si>
  <si>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</si>
  <si>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</si>
  <si>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</si>
  <si>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</si>
  <si>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</si>
  <si>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</si>
  <si>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</si>
  <si>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</si>
  <si>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</si>
  <si>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</si>
  <si>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</si>
  <si>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</si>
  <si>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</si>
  <si>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</si>
  <si>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</si>
  <si>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</si>
  <si>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</si>
  <si>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</si>
  <si>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</si>
  <si>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</si>
  <si>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</si>
  <si>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</si>
  <si>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</si>
  <si>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</si>
  <si>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</si>
  <si>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</si>
  <si>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</si>
  <si>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</si>
  <si>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</si>
  <si>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</si>
  <si>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</si>
  <si>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</si>
  <si>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</si>
  <si>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</si>
  <si>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</si>
  <si>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</si>
  <si>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</si>
  <si>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</si>
  <si>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</si>
  <si>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</si>
  <si>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</si>
  <si>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</si>
  <si>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</si>
  <si>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</si>
  <si>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</si>
  <si>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</si>
  <si>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</si>
  <si>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</si>
  <si>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</si>
  <si>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</si>
  <si>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</si>
  <si>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</si>
  <si>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</si>
  <si>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</si>
  <si>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</si>
  <si>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</si>
  <si>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</si>
  <si>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</si>
  <si>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</si>
  <si>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</si>
  <si>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</si>
  <si>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</si>
  <si>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</si>
  <si>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</si>
  <si>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</si>
  <si>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</si>
  <si>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</si>
  <si>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</si>
  <si>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</si>
  <si>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</si>
  <si>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</si>
  <si>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</si>
  <si>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</si>
  <si>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</si>
  <si>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</si>
  <si>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</si>
  <si>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</si>
  <si>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</si>
  <si>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</si>
  <si>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</si>
  <si>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</si>
  <si>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</si>
  <si>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</si>
  <si>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</si>
  <si>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</si>
  <si>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</si>
  <si>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</si>
  <si>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</si>
  <si>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</si>
  <si>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</si>
  <si>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</si>
  <si>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</si>
  <si>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</si>
  <si>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</si>
  <si>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</si>
  <si>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</si>
  <si>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</si>
  <si>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</si>
  <si>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</si>
  <si>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</si>
  <si>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</si>
  <si>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</si>
  <si>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</si>
  <si>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</si>
  <si>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</si>
  <si>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</si>
  <si>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</si>
  <si>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</si>
  <si>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</si>
  <si>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</si>
  <si>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</si>
  <si>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</si>
  <si>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</si>
  <si>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</si>
  <si>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</si>
  <si>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</si>
  <si>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</si>
  <si>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</si>
  <si>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</si>
  <si>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</si>
  <si>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</si>
  <si>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</si>
  <si>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</si>
  <si>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</si>
  <si>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</si>
  <si>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</si>
  <si>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</si>
  <si>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</si>
  <si>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</si>
  <si>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</si>
  <si>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</si>
  <si>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</si>
  <si>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</si>
  <si>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</si>
  <si>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</si>
  <si>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</si>
  <si>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</si>
  <si>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</si>
  <si>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</si>
  <si>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</si>
  <si>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</si>
  <si>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</si>
  <si>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</si>
  <si>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</si>
  <si>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</si>
  <si>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</si>
  <si>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</si>
  <si>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</si>
  <si>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</si>
  <si>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</si>
  <si>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</si>
  <si>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</si>
  <si>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</si>
  <si>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</si>
  <si>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</si>
  <si>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</si>
  <si>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</si>
  <si>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</si>
  <si>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</si>
  <si>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</si>
  <si>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</si>
  <si>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</si>
  <si>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</si>
  <si>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</si>
  <si>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</si>
  <si>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</si>
  <si>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</si>
  <si>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</si>
  <si>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</si>
  <si>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</si>
  <si>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</si>
  <si>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</si>
  <si>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</si>
  <si>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</si>
  <si>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</si>
  <si>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</si>
  <si>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</si>
  <si>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</si>
  <si>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</si>
  <si>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</si>
  <si>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</si>
  <si>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</si>
  <si>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</si>
  <si>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</si>
  <si>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</si>
  <si>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</si>
  <si>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</si>
  <si>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</si>
  <si>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</si>
  <si>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</si>
  <si>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</si>
  <si>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</si>
  <si>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</si>
  <si>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</si>
  <si>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</si>
  <si>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</si>
  <si>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</si>
  <si>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</si>
  <si>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</si>
  <si>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</si>
  <si>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</si>
  <si>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</si>
  <si>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</si>
  <si>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</si>
  <si>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</si>
  <si>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</si>
  <si>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</si>
  <si>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</si>
  <si>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</si>
  <si>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</si>
  <si>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</si>
  <si>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</si>
  <si>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</si>
  <si>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</si>
  <si>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</si>
  <si>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</si>
  <si>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</si>
  <si>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</si>
  <si>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</si>
  <si>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</si>
  <si>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</si>
  <si>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</si>
  <si>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</si>
  <si>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</si>
  <si>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</si>
  <si>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</si>
  <si>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</si>
  <si>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</si>
  <si>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</si>
  <si>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</si>
  <si>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</si>
  <si>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</si>
  <si>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</si>
  <si>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</si>
  <si>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</si>
  <si>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</si>
  <si>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</si>
  <si>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</si>
  <si>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</si>
  <si>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</si>
  <si>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</si>
  <si>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</si>
  <si>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</si>
  <si>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</si>
  <si>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</si>
  <si>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</si>
  <si>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</si>
  <si>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</si>
  <si>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</si>
  <si>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</si>
  <si>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</si>
  <si>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</si>
  <si>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</si>
  <si>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</si>
  <si>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</si>
  <si>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</si>
  <si>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</si>
  <si>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</si>
  <si>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</si>
  <si>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</si>
  <si>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</si>
  <si>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</si>
  <si>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</si>
  <si>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</si>
  <si>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</si>
  <si>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</si>
  <si>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</si>
  <si>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</si>
  <si>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</si>
  <si>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</si>
  <si>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</si>
  <si>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</si>
  <si>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</si>
  <si>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</si>
  <si>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</si>
  <si>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</si>
  <si>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</si>
  <si>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</si>
  <si>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</si>
  <si>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</si>
  <si>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</si>
  <si>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</si>
  <si>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</si>
  <si>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</si>
  <si>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</si>
  <si>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</si>
  <si>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</si>
  <si>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</si>
  <si>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</si>
  <si>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</si>
  <si>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</si>
  <si>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</si>
  <si>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</si>
  <si>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</si>
  <si>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</si>
  <si>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</si>
  <si>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</si>
  <si>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</si>
  <si>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</si>
  <si>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</si>
  <si>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</si>
  <si>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</si>
  <si>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</si>
  <si>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</si>
  <si>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</si>
  <si>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</si>
  <si>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</si>
  <si>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</si>
  <si>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</si>
  <si>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</si>
  <si>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</si>
  <si>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</si>
  <si>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</si>
  <si>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</si>
  <si>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</si>
  <si>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</si>
  <si>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</si>
  <si>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</si>
  <si>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</si>
  <si>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</si>
  <si>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</si>
  <si>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</si>
  <si>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</si>
  <si>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</si>
  <si>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</si>
  <si>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</si>
  <si>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</si>
  <si>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</si>
  <si>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</si>
  <si>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</si>
  <si>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</si>
  <si>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</si>
  <si>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</si>
  <si>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</si>
  <si>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</si>
  <si>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</si>
  <si>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</si>
  <si>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</si>
  <si>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</si>
  <si>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</si>
  <si>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</si>
  <si>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</si>
  <si>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</si>
  <si>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</si>
  <si>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</si>
  <si>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</si>
  <si>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</si>
  <si>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</si>
  <si>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</si>
  <si>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</si>
  <si>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</si>
  <si>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</si>
  <si>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</si>
  <si>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</si>
  <si>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</si>
  <si>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</si>
  <si>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</si>
  <si>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</si>
  <si>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</si>
  <si>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</si>
  <si>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</si>
  <si>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</si>
  <si>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</si>
  <si>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</si>
  <si>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</si>
  <si>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</si>
  <si>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</si>
  <si>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</si>
  <si>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</si>
  <si>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</si>
  <si>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</si>
  <si>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</si>
  <si>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</si>
  <si>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</si>
  <si>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</si>
  <si>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</si>
  <si>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</si>
  <si>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</si>
  <si>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</si>
  <si>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</si>
  <si>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</si>
  <si>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</si>
  <si>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</si>
  <si>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</si>
  <si>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</si>
  <si>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</si>
  <si>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</si>
  <si>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</si>
  <si>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</si>
  <si>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</si>
  <si>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</si>
  <si>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</si>
  <si>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</si>
  <si>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</si>
  <si>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</si>
  <si>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</si>
  <si>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</si>
  <si>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</si>
  <si>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</si>
  <si>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</si>
  <si>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</si>
  <si>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</si>
  <si>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</si>
  <si>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</si>
  <si>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</si>
  <si>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</si>
  <si>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</si>
  <si>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</si>
  <si>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</si>
  <si>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</si>
  <si>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</si>
  <si>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</si>
  <si>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</si>
  <si>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</si>
  <si>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</si>
  <si>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</si>
  <si>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</si>
  <si>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</si>
  <si>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</si>
  <si>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</si>
  <si>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</si>
  <si>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</si>
  <si>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</si>
  <si>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</si>
  <si>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</si>
  <si>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</si>
  <si>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</si>
  <si>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</si>
  <si>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</si>
  <si>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</si>
  <si>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</si>
  <si>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</si>
  <si>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</si>
  <si>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</si>
  <si>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</si>
  <si>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</si>
  <si>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</si>
  <si>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</si>
  <si>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</si>
  <si>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</si>
  <si>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</si>
  <si>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</si>
  <si>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</si>
  <si>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</si>
  <si>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</si>
  <si>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</si>
  <si>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</si>
  <si>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</si>
  <si>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</si>
  <si>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</si>
  <si>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</si>
  <si>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</si>
  <si>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</si>
  <si>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</si>
  <si>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</si>
  <si>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</si>
  <si>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</si>
  <si>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</si>
  <si>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</si>
  <si>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</si>
  <si>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</si>
  <si>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</si>
  <si>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</si>
  <si>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</si>
  <si>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</si>
  <si>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</si>
  <si>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</si>
  <si>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</si>
  <si>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</si>
  <si>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</si>
  <si>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</si>
  <si>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</si>
  <si>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</si>
  <si>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</si>
  <si>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</si>
  <si>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</si>
  <si>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</si>
  <si>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</si>
  <si>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</si>
  <si>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</si>
  <si>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</si>
  <si>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</si>
  <si>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</si>
  <si>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</si>
  <si>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</si>
  <si>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</si>
  <si>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</si>
  <si>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</si>
  <si>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</si>
  <si>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</si>
  <si>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</si>
  <si>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</si>
  <si>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</si>
  <si>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</si>
  <si>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</si>
  <si>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</si>
  <si>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</si>
  <si>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</si>
  <si>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</si>
  <si>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</si>
  <si>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</si>
  <si>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</si>
  <si>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</si>
  <si>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</si>
  <si>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</si>
  <si>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</si>
  <si>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</si>
  <si>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</si>
  <si>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</si>
  <si>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</si>
  <si>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</si>
  <si>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</si>
  <si>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</si>
  <si>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</si>
  <si>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</si>
  <si>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</si>
  <si>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</si>
  <si>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</si>
  <si>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</si>
  <si>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</si>
  <si>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</si>
  <si>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</si>
  <si>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</si>
  <si>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</si>
  <si>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</si>
  <si>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</si>
  <si>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</si>
  <si>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</si>
  <si>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</si>
  <si>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</si>
  <si>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</si>
  <si>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</si>
  <si>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</si>
  <si>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</si>
  <si>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</si>
  <si>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</si>
  <si>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</si>
  <si>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</si>
  <si>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</si>
  <si>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</si>
  <si>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</si>
  <si>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</si>
  <si>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</si>
  <si>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</si>
  <si>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</si>
  <si>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</si>
  <si>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</si>
  <si>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</si>
  <si>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</si>
  <si>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</si>
  <si>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</si>
  <si>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</si>
  <si>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</si>
  <si>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</si>
  <si>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</si>
  <si>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</si>
  <si>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</si>
  <si>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</si>
  <si>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</si>
  <si>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</si>
  <si>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</si>
  <si>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</si>
  <si>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</si>
  <si>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</si>
  <si>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</si>
  <si>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</si>
  <si>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</si>
  <si>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</si>
  <si>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</si>
  <si>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</si>
  <si>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</si>
  <si>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</si>
  <si>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</si>
  <si>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</si>
  <si>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</si>
  <si>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</si>
  <si>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</si>
  <si>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</si>
  <si>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</si>
  <si>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</si>
  <si>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</si>
  <si>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</si>
  <si>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</si>
  <si>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</si>
  <si>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</si>
  <si>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</si>
  <si>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</si>
  <si>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</si>
  <si>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</si>
  <si>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</si>
  <si>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</si>
  <si>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</si>
  <si>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</si>
  <si>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</si>
  <si>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</si>
  <si>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</si>
  <si>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</si>
  <si>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</si>
  <si>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</si>
  <si>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</si>
  <si>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</si>
  <si>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</si>
  <si>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</si>
  <si>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</si>
  <si>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</si>
  <si>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</si>
  <si>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</si>
  <si>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</si>
  <si>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</si>
  <si>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</si>
  <si>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</si>
  <si>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</si>
  <si>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</si>
  <si>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</si>
  <si>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</si>
  <si>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</si>
  <si>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</si>
  <si>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</si>
  <si>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</si>
  <si>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</si>
  <si>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</si>
  <si>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</si>
  <si>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</si>
  <si>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</si>
  <si>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</si>
  <si>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</si>
  <si>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</si>
  <si>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</si>
  <si>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</si>
  <si>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</si>
  <si>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</si>
  <si>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</si>
  <si>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</si>
  <si>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</si>
  <si>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</si>
  <si>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</si>
  <si>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</si>
  <si>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</si>
  <si>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</si>
  <si>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</si>
  <si>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</si>
  <si>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</si>
  <si>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</si>
  <si>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</si>
  <si>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</si>
  <si>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</si>
  <si>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</si>
  <si>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</si>
  <si>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</si>
  <si>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</si>
  <si>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</si>
  <si>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</si>
  <si>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</si>
  <si>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</si>
  <si>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</si>
  <si>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</si>
  <si>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</si>
  <si>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</si>
  <si>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</si>
  <si>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</si>
  <si>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</si>
  <si>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</si>
  <si>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</si>
  <si>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</si>
  <si>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</si>
  <si>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</si>
  <si>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</si>
  <si>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</si>
  <si>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</si>
  <si>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</si>
  <si>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</si>
  <si>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</si>
  <si>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</si>
  <si>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</si>
  <si>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</si>
  <si>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</si>
  <si>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</si>
  <si>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</si>
  <si>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</si>
  <si>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</si>
  <si>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</si>
  <si>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</si>
  <si>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</si>
  <si>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</si>
  <si>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</si>
  <si>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</si>
  <si>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</si>
  <si>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</si>
  <si>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</si>
  <si>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</si>
  <si>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</si>
  <si>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</si>
  <si>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</si>
  <si>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</si>
  <si>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</si>
  <si>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</si>
  <si>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</si>
  <si>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</si>
  <si>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</si>
  <si>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</si>
  <si>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</si>
  <si>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</si>
  <si>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</si>
  <si>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</si>
  <si>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</si>
  <si>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</si>
  <si>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</si>
  <si>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</si>
  <si>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</si>
  <si>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</si>
  <si>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</si>
  <si>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</si>
  <si>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</si>
  <si>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</si>
  <si>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</si>
  <si>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</si>
  <si>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</si>
  <si>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</si>
  <si>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</si>
  <si>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</si>
  <si>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</si>
  <si>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</si>
  <si>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</si>
  <si>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</si>
  <si>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</si>
  <si>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</si>
  <si>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</si>
  <si>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</si>
  <si>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</si>
  <si>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</si>
  <si>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</si>
  <si>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</si>
  <si>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</si>
  <si>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</si>
  <si>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</si>
  <si>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</si>
  <si>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</si>
  <si>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</si>
  <si>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</si>
  <si>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</si>
  <si>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</si>
  <si>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</si>
  <si>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</si>
  <si>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</si>
  <si>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</si>
  <si>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</si>
  <si>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</si>
  <si>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</si>
  <si>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</si>
  <si>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</si>
  <si>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</si>
  <si>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</si>
  <si>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</si>
  <si>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</si>
  <si>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</si>
  <si>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</si>
  <si>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</si>
  <si>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</si>
  <si>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</si>
  <si>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</si>
  <si>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</si>
  <si>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</si>
  <si>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</si>
  <si>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</si>
  <si>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</si>
  <si>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</si>
  <si>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</si>
  <si>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</si>
  <si>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</si>
  <si>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</si>
  <si>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</si>
  <si>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</si>
  <si>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</si>
  <si>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</si>
  <si>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</si>
  <si>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</si>
  <si>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</si>
  <si>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</si>
  <si>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</si>
  <si>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</si>
  <si>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</si>
  <si>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</si>
  <si>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</si>
  <si>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</si>
  <si>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</si>
  <si>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</si>
  <si>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</si>
  <si>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</si>
  <si>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</si>
  <si>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</si>
  <si>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</si>
  <si>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</si>
  <si>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</si>
  <si>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</si>
  <si>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</si>
  <si>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</si>
  <si>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</si>
  <si>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</si>
  <si>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</si>
  <si>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</si>
  <si>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</si>
  <si>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</si>
  <si>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</si>
  <si>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</si>
  <si>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</si>
  <si>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</si>
  <si>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</si>
  <si>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</si>
  <si>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</si>
  <si>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</si>
  <si>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</si>
  <si>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</si>
  <si>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</si>
  <si>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</si>
  <si>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</si>
  <si>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</si>
  <si>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</si>
  <si>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</si>
  <si>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</si>
  <si>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</si>
  <si>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</si>
  <si>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</si>
  <si>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</si>
  <si>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</si>
  <si>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</si>
  <si>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</si>
  <si>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</si>
  <si>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</si>
  <si>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</si>
  <si>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</si>
  <si>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</si>
  <si>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</si>
  <si>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</si>
  <si>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</si>
  <si>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</si>
  <si>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</si>
  <si>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</si>
  <si>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</si>
  <si>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</si>
  <si>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</si>
  <si>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</si>
  <si>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</si>
  <si>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</si>
  <si>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</si>
  <si>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</si>
  <si>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</si>
  <si>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</si>
  <si>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</si>
  <si>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</si>
  <si>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</si>
  <si>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</si>
  <si>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</si>
  <si>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</si>
  <si>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</si>
  <si>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</si>
  <si>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</si>
  <si>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</si>
  <si>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</si>
  <si>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</si>
  <si>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</si>
  <si>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</si>
  <si>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</si>
  <si>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</si>
  <si>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</si>
  <si>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</si>
  <si>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</si>
  <si>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</si>
  <si>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</si>
  <si>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</si>
  <si>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</si>
  <si>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</si>
  <si>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</si>
  <si>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</si>
  <si>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</si>
  <si>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</si>
  <si>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</si>
  <si>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</si>
  <si>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</si>
  <si>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</si>
  <si>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</si>
  <si>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</si>
  <si>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</si>
  <si>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</si>
  <si>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</si>
  <si>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</si>
  <si>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</si>
  <si>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</si>
  <si>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</si>
  <si>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</si>
  <si>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</si>
  <si>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</si>
  <si>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</si>
  <si>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</si>
  <si>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</si>
  <si>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</si>
  <si>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</si>
  <si>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</si>
  <si>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</si>
  <si>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</si>
  <si>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</si>
  <si>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</si>
  <si>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</si>
  <si>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</si>
  <si>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</si>
  <si>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</si>
  <si>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</si>
  <si>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</si>
  <si>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</si>
  <si>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</si>
  <si>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</si>
  <si>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</si>
  <si>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</si>
  <si>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</si>
  <si>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</si>
  <si>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</si>
  <si>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</si>
  <si>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</si>
  <si>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</si>
  <si>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</si>
  <si>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</si>
  <si>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</si>
  <si>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</si>
  <si>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</si>
  <si>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</si>
  <si>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</si>
  <si>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</si>
  <si>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</si>
  <si>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</si>
  <si>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</si>
  <si>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</si>
  <si>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</si>
  <si>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</si>
  <si>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</si>
  <si>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</si>
  <si>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</si>
  <si>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</si>
  <si>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</si>
  <si>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</si>
  <si>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</si>
  <si>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</si>
  <si>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</si>
  <si>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</si>
  <si>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</si>
  <si>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</si>
  <si>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</si>
  <si>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</si>
  <si>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</si>
  <si>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</si>
  <si>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</si>
  <si>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</si>
  <si>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</si>
  <si>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</si>
  <si>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</si>
  <si>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</si>
  <si>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</si>
  <si>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</si>
  <si>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</si>
  <si>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</si>
  <si>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</si>
  <si>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</si>
  <si>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</si>
  <si>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</si>
  <si>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</si>
  <si>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</si>
  <si>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</si>
  <si>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</si>
  <si>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</si>
  <si>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</si>
  <si>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</si>
  <si>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</si>
  <si>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</si>
  <si>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</si>
  <si>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</si>
  <si>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</si>
  <si>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</si>
  <si>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</si>
  <si>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</si>
  <si>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</si>
  <si>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</si>
  <si>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</si>
  <si>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</si>
  <si>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</si>
  <si>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</si>
  <si>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</si>
  <si>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</si>
  <si>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</si>
  <si>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</si>
  <si>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</si>
  <si>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</si>
  <si>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</si>
  <si>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</si>
  <si>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</si>
  <si>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</si>
  <si>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</si>
  <si>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</si>
  <si>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</si>
  <si>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</si>
  <si>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</si>
  <si>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</si>
  <si>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</si>
  <si>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</si>
  <si>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</si>
  <si>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</si>
  <si>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</si>
  <si>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</si>
  <si>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</si>
  <si>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</si>
  <si>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</si>
  <si>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</si>
  <si>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</si>
  <si>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</si>
  <si>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</si>
  <si>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</si>
  <si>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</si>
  <si>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</si>
  <si>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</si>
  <si>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</si>
  <si>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</si>
  <si>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</si>
  <si>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</si>
  <si>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</si>
  <si>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</si>
  <si>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</si>
  <si>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</si>
  <si>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</si>
  <si>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</si>
  <si>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</si>
  <si>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</si>
  <si>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</si>
  <si>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</si>
  <si>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</si>
  <si>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</si>
  <si>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</si>
  <si>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</si>
  <si>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</si>
  <si>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</si>
  <si>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</si>
  <si>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</si>
  <si>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</si>
  <si>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</si>
  <si>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</si>
  <si>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</si>
  <si>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</si>
  <si>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</si>
  <si>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</si>
  <si>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</si>
  <si>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</si>
  <si>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</si>
  <si>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</si>
  <si>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</si>
  <si>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</si>
  <si>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</si>
  <si>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</si>
  <si>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</si>
  <si>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</si>
  <si>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</si>
  <si>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</si>
  <si>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</si>
  <si>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</si>
  <si>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</si>
  <si>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</si>
  <si>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</si>
  <si>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</si>
  <si>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</si>
  <si>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</si>
  <si>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</si>
  <si>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</si>
  <si>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</si>
  <si>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</si>
  <si>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</si>
  <si>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</si>
  <si>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</si>
  <si>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</si>
  <si>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</si>
  <si>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</si>
  <si>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</si>
  <si>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</si>
  <si>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</si>
  <si>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</si>
  <si>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</si>
  <si>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</si>
  <si>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</si>
  <si>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</si>
  <si>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</si>
  <si>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</si>
  <si>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</si>
  <si>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</si>
  <si>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</si>
  <si>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</si>
  <si>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</si>
  <si>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</si>
  <si>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</si>
  <si>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</si>
  <si>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</si>
  <si>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</si>
  <si>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</si>
  <si>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</si>
  <si>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</si>
  <si>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</si>
  <si>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</si>
  <si>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</si>
  <si>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</si>
  <si>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</si>
  <si>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</si>
  <si>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</si>
  <si>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</si>
  <si>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</si>
  <si>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</si>
  <si>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</si>
  <si>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</si>
  <si>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</si>
  <si>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</si>
  <si>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</si>
  <si>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</si>
  <si>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</si>
  <si>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</si>
  <si>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</si>
  <si>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</si>
  <si>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</si>
  <si>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</si>
  <si>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</si>
  <si>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</si>
  <si>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</si>
  <si>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</si>
  <si>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</si>
  <si>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</si>
  <si>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</si>
  <si>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</si>
  <si>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</si>
  <si>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</si>
  <si>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</si>
  <si>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</si>
  <si>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</si>
  <si>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</si>
  <si>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</si>
  <si>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</si>
  <si>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</si>
  <si>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</si>
  <si>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</si>
  <si>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</si>
  <si>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</si>
  <si>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</si>
  <si>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</si>
  <si>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</si>
  <si>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</si>
  <si>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</si>
  <si>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</si>
  <si>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</si>
  <si>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</si>
  <si>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</si>
  <si>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</si>
  <si>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</si>
  <si>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</si>
  <si>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</si>
  <si>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</si>
  <si>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</si>
  <si>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</si>
  <si>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</si>
  <si>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</si>
  <si>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</si>
  <si>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</si>
  <si>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</si>
  <si>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</si>
  <si>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</si>
  <si>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</si>
  <si>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</si>
  <si>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</si>
  <si>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</si>
  <si>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</si>
  <si>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</si>
  <si>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</si>
  <si>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</si>
  <si>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</si>
  <si>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</si>
  <si>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</si>
  <si>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</si>
  <si>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</si>
  <si>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</si>
  <si>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</si>
  <si>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</si>
  <si>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</si>
  <si>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</si>
  <si>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</si>
  <si>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</si>
  <si>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</si>
  <si>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</si>
  <si>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</si>
  <si>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</si>
  <si>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</si>
  <si>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</si>
  <si>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</si>
  <si>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</si>
  <si>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</si>
  <si>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</si>
  <si>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</si>
  <si>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</si>
  <si>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</si>
  <si>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</si>
  <si>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</si>
  <si>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</si>
  <si>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</si>
  <si>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</si>
  <si>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</si>
  <si>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</si>
  <si>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</si>
  <si>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</si>
  <si>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</si>
  <si>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</si>
  <si>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</si>
  <si>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</si>
  <si>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</si>
  <si>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</si>
  <si>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</si>
  <si>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</si>
  <si>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</si>
  <si>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</si>
  <si>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</si>
  <si>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</si>
  <si>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</si>
  <si>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</si>
  <si>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</si>
  <si>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</si>
  <si>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</si>
  <si>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</si>
  <si>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</si>
  <si>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</si>
  <si>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</si>
  <si>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</si>
  <si>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</si>
  <si>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</si>
  <si>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</si>
  <si>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</si>
  <si>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</si>
  <si>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</si>
  <si>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</si>
  <si>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</si>
  <si>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</si>
  <si>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</si>
  <si>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</si>
  <si>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</si>
  <si>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</si>
  <si>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</si>
  <si>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</si>
  <si>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</si>
  <si>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</si>
  <si>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</si>
  <si>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</si>
  <si>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</si>
  <si>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</si>
  <si>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</si>
  <si>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</si>
  <si>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</si>
  <si>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</si>
  <si>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</si>
  <si>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</si>
  <si>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</si>
  <si>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</si>
  <si>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</si>
  <si>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</si>
  <si>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</si>
  <si>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</si>
  <si>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</si>
  <si>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</si>
  <si>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</si>
  <si>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</si>
  <si>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</si>
  <si>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</si>
  <si>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</si>
  <si>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</si>
  <si>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</si>
  <si>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</si>
  <si>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</si>
  <si>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</si>
  <si>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</si>
  <si>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</si>
  <si>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</si>
  <si>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</si>
  <si>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</si>
  <si>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</si>
  <si>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</si>
  <si>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</si>
  <si>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</si>
  <si>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</si>
  <si>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</si>
  <si>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</si>
  <si>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</si>
  <si>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</si>
  <si>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</si>
  <si>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</si>
  <si>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</si>
  <si>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</si>
  <si>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</si>
  <si>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</si>
  <si>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</si>
  <si>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</si>
  <si>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</si>
  <si>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</si>
  <si>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</si>
  <si>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</si>
  <si>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</si>
  <si>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</si>
  <si>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</si>
  <si>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</si>
  <si>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</si>
  <si>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</si>
  <si>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</si>
  <si>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</si>
  <si>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</si>
  <si>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</si>
  <si>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</si>
  <si>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</si>
  <si>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</si>
  <si>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</si>
  <si>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</si>
  <si>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</si>
  <si>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</si>
  <si>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</si>
  <si>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</si>
  <si>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</si>
  <si>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</si>
  <si>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</si>
  <si>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</si>
  <si>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</si>
  <si>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</si>
  <si>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</si>
  <si>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</si>
  <si>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</si>
  <si>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</si>
  <si>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</si>
  <si>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</si>
  <si>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</si>
  <si>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</si>
  <si>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</si>
  <si>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</si>
  <si>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</si>
  <si>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</si>
  <si>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</si>
  <si>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</si>
  <si>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</si>
  <si>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</si>
  <si>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</si>
  <si>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</si>
  <si>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</si>
  <si>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</si>
  <si>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</si>
  <si>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</si>
  <si>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</si>
  <si>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</si>
  <si>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</si>
  <si>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</si>
  <si>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</si>
  <si>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</si>
  <si>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</si>
  <si>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</si>
  <si>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</si>
  <si>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</si>
  <si>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</si>
  <si>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</si>
  <si>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</si>
  <si>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</si>
  <si>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</si>
  <si>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</si>
  <si>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</si>
  <si>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</si>
  <si>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</si>
  <si>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</si>
  <si>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</si>
  <si>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</si>
  <si>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</si>
  <si>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</si>
  <si>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</si>
  <si>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</si>
  <si>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</si>
  <si>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</si>
  <si>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</si>
  <si>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</si>
  <si>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</si>
  <si>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</si>
  <si>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</si>
  <si>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</si>
  <si>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</si>
  <si>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</si>
  <si>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</si>
  <si>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</si>
  <si>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</si>
  <si>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</si>
  <si>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</si>
  <si>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</si>
  <si>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</si>
  <si>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</si>
  <si>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</si>
  <si>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</si>
  <si>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</si>
  <si>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</si>
  <si>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</si>
  <si>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</si>
  <si>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</si>
  <si>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</si>
  <si>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</si>
  <si>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</si>
  <si>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</si>
  <si>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</si>
  <si>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</si>
  <si>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</si>
  <si>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</si>
  <si>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</si>
  <si>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</si>
  <si>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</si>
  <si>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</si>
  <si>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</si>
  <si>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</si>
  <si>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</si>
  <si>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</si>
  <si>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</si>
  <si>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</si>
  <si>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</si>
  <si>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</si>
  <si>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</si>
  <si>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</si>
  <si>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</si>
  <si>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</si>
  <si>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</si>
  <si>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</si>
  <si>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</si>
  <si>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</si>
  <si>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</si>
  <si>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</si>
  <si>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</si>
  <si>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</si>
  <si>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</si>
  <si>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</si>
  <si>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</si>
  <si>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</si>
  <si>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</si>
  <si>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</si>
  <si>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</si>
  <si>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</si>
  <si>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</si>
  <si>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</si>
  <si>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</si>
  <si>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</si>
  <si>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</si>
  <si>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</si>
  <si>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</si>
  <si>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</si>
  <si>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</si>
  <si>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</si>
  <si>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</si>
  <si>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</si>
  <si>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</si>
  <si>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</si>
  <si>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</si>
  <si>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</si>
  <si>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</si>
  <si>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</si>
  <si>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</si>
  <si>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</si>
  <si>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</si>
  <si>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</si>
  <si>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</si>
  <si>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</si>
  <si>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</si>
  <si>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</si>
  <si>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</si>
  <si>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</si>
  <si>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</si>
  <si>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</si>
  <si>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</si>
  <si>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</si>
  <si>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</si>
  <si>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</si>
  <si>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</si>
  <si>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</si>
  <si>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</si>
  <si>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</si>
  <si>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</si>
  <si>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</si>
  <si>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</si>
  <si>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</si>
  <si>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</si>
  <si>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</si>
  <si>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</si>
  <si>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</si>
  <si>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</si>
  <si>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</si>
  <si>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</si>
  <si>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</si>
  <si>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</si>
  <si>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</si>
  <si>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</si>
  <si>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</si>
  <si>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</si>
  <si>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</si>
  <si>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</si>
  <si>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</si>
  <si>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</si>
  <si>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</si>
  <si>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</si>
  <si>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</si>
  <si>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</si>
  <si>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</si>
  <si>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</si>
  <si>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</si>
  <si>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</si>
  <si>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</si>
  <si>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</si>
  <si>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</si>
  <si>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</si>
  <si>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</si>
  <si>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</si>
  <si>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</si>
  <si>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</si>
  <si>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</si>
  <si>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</si>
  <si>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</si>
  <si>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</si>
  <si>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</si>
  <si>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</si>
  <si>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</si>
  <si>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</si>
  <si>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</si>
  <si>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</si>
  <si>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</si>
  <si>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</si>
  <si>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</si>
  <si>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</si>
  <si>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</si>
  <si>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</si>
  <si>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</si>
  <si>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</si>
  <si>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</si>
  <si>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</si>
  <si>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</si>
  <si>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</si>
  <si>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</si>
  <si>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</si>
  <si>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</si>
  <si>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</si>
  <si>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</si>
  <si>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</si>
  <si>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</si>
  <si>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</si>
  <si>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</si>
  <si>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</si>
  <si>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</si>
  <si>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</si>
  <si>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</si>
  <si>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</si>
  <si>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</si>
  <si>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</si>
  <si>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</si>
  <si>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</si>
  <si>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</si>
  <si>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</si>
  <si>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</si>
  <si>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</si>
  <si>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</si>
  <si>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</si>
  <si>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</si>
  <si>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</si>
  <si>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</si>
  <si>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</si>
  <si>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</si>
  <si>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</si>
  <si>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</si>
  <si>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</si>
  <si>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</si>
  <si>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</si>
  <si>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</si>
  <si>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</si>
  <si>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</si>
  <si>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</si>
  <si>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</si>
  <si>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</si>
  <si>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</si>
  <si>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</si>
  <si>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</si>
  <si>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</si>
  <si>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</si>
  <si>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</si>
  <si>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</si>
  <si>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</si>
  <si>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</si>
  <si>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</si>
  <si>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</si>
  <si>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</si>
  <si>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</si>
  <si>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</si>
  <si>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</si>
  <si>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</si>
  <si>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</si>
  <si>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</si>
  <si>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</si>
  <si>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</si>
  <si>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</si>
  <si>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</si>
  <si>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</si>
  <si>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</si>
  <si>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</si>
  <si>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</si>
  <si>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</si>
  <si>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</si>
  <si>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</si>
  <si>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</si>
  <si>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</si>
  <si>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</si>
  <si>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</si>
  <si>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</si>
  <si>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</si>
  <si>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</si>
  <si>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</si>
  <si>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</si>
  <si>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</si>
  <si>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</si>
  <si>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</si>
  <si>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</si>
  <si>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</si>
  <si>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</si>
  <si>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</si>
  <si>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</si>
  <si>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</si>
  <si>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</si>
  <si>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</si>
  <si>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</si>
  <si>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</si>
  <si>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</si>
  <si>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</si>
  <si>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</si>
  <si>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</si>
  <si>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</si>
  <si>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</si>
  <si>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</si>
  <si>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</si>
  <si>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</si>
  <si>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</si>
  <si>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</si>
  <si>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</si>
  <si>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</si>
  <si>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</si>
  <si>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</si>
  <si>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</si>
  <si>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</si>
  <si>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</si>
  <si>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</si>
  <si>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</si>
  <si>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</si>
  <si>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</si>
  <si>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</si>
  <si>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</si>
  <si>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</si>
  <si>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</si>
  <si>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</si>
  <si>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</si>
  <si>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</si>
  <si>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</si>
  <si>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</si>
  <si>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</si>
  <si>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</si>
  <si>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</si>
  <si>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</si>
  <si>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</si>
  <si>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</si>
  <si>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</si>
  <si>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</si>
  <si>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</si>
  <si>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</si>
  <si>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</si>
  <si>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</si>
  <si>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</si>
  <si>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</si>
  <si>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</si>
  <si>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</si>
  <si>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</si>
  <si>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</si>
  <si>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</si>
  <si>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</si>
  <si>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</si>
  <si>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</si>
  <si>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</si>
  <si>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</si>
  <si>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</si>
  <si>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</si>
  <si>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</si>
  <si>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</si>
  <si>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</si>
  <si>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</si>
  <si>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</si>
  <si>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</si>
  <si>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</si>
  <si>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</si>
  <si>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</si>
  <si>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</si>
  <si>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</si>
  <si>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</si>
  <si>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</si>
  <si>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</si>
  <si>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</si>
  <si>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</si>
  <si>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</si>
  <si>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</si>
  <si>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</si>
  <si>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</si>
  <si>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</si>
  <si>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</si>
  <si>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</si>
  <si>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</si>
  <si>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</si>
  <si>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</si>
  <si>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</si>
  <si>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</si>
  <si>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</si>
  <si>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</si>
  <si>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</si>
  <si>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</si>
  <si>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</si>
  <si>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</si>
  <si>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</si>
  <si>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</si>
  <si>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</si>
  <si>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</si>
  <si>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</si>
  <si>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</si>
  <si>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</si>
  <si>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</si>
  <si>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</si>
  <si>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</si>
  <si>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</si>
  <si>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</si>
  <si>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</si>
  <si>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</si>
  <si>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</si>
  <si>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</si>
  <si>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</si>
  <si>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</si>
  <si>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</si>
  <si>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</si>
  <si>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</si>
  <si>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</si>
  <si>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</si>
  <si>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</si>
  <si>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</si>
  <si>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</si>
  <si>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</si>
  <si>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</si>
  <si>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</si>
  <si>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</si>
  <si>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</si>
  <si>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</si>
  <si>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</si>
  <si>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</si>
  <si>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</si>
  <si>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</si>
  <si>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</si>
  <si>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</si>
  <si>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</si>
  <si>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</si>
  <si>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</si>
  <si>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</si>
  <si>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</si>
  <si>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</si>
  <si>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</si>
  <si>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</si>
  <si>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</si>
  <si>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</si>
  <si>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</si>
  <si>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</si>
  <si>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</si>
  <si>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</si>
  <si>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</si>
  <si>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</si>
  <si>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</si>
  <si>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</si>
  <si>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</si>
  <si>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</si>
  <si>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</si>
  <si>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</si>
  <si>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</si>
  <si>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</si>
  <si>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</si>
  <si>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</si>
  <si>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</si>
  <si>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</si>
  <si>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</si>
  <si>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</si>
  <si>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</si>
  <si>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</si>
  <si>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</si>
  <si>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</si>
  <si>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</si>
  <si>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</si>
  <si>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</si>
  <si>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</si>
  <si>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</si>
  <si>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</si>
  <si>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</si>
  <si>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</si>
  <si>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</si>
  <si>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</si>
  <si>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</si>
  <si>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</si>
  <si>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</si>
  <si>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</si>
  <si>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</si>
  <si>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</si>
  <si>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</si>
  <si>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</si>
  <si>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</si>
  <si>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</si>
  <si>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</si>
  <si>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</si>
  <si>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</si>
  <si>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</si>
  <si>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</si>
  <si>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</si>
  <si>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</si>
  <si>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</si>
  <si>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</si>
  <si>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</si>
  <si>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</si>
  <si>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</si>
  <si>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</si>
  <si>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</si>
  <si>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</si>
  <si>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</si>
  <si>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</si>
  <si>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</si>
  <si>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</si>
  <si>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</si>
  <si>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</si>
  <si>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</si>
  <si>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</si>
  <si>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</si>
  <si>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</si>
  <si>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</si>
  <si>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</si>
  <si>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</si>
  <si>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</si>
  <si>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</si>
  <si>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</si>
  <si>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</si>
  <si>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</si>
  <si>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</si>
  <si>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</si>
  <si>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</si>
  <si>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</si>
  <si>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</si>
  <si>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</si>
  <si>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</si>
  <si>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</si>
  <si>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</si>
  <si>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</si>
  <si>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</si>
  <si>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</si>
  <si>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</si>
  <si>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</si>
  <si>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</si>
  <si>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</si>
  <si>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</si>
  <si>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</si>
  <si>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</si>
  <si>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</si>
  <si>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</si>
  <si>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</si>
  <si>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</si>
  <si>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</si>
  <si>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</si>
  <si>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</si>
  <si>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</si>
  <si>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</si>
  <si>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</si>
  <si>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</si>
  <si>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</si>
  <si>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</si>
  <si>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</si>
  <si>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</si>
  <si>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</si>
  <si>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</si>
  <si>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</si>
  <si>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</si>
  <si>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</si>
  <si>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</si>
  <si>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</si>
  <si>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</si>
  <si>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</si>
  <si>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</si>
  <si>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</si>
  <si>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</si>
  <si>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</si>
  <si>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</si>
  <si>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</si>
  <si>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</si>
  <si>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</si>
  <si>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</si>
  <si>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</si>
  <si>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</si>
  <si>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</si>
  <si>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</si>
  <si>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</si>
  <si>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</si>
  <si>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</si>
  <si>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</si>
  <si>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</si>
  <si>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</si>
  <si>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</si>
  <si>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</si>
  <si>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</si>
  <si>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</si>
  <si>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</si>
  <si>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</si>
  <si>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</si>
  <si>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</si>
  <si>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</si>
  <si>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</si>
  <si>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</si>
  <si>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</si>
  <si>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</si>
  <si>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</si>
  <si>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</si>
  <si>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</si>
  <si>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</si>
  <si>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</si>
  <si>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</si>
  <si>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</si>
  <si>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</si>
  <si>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</si>
  <si>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</si>
  <si>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</si>
  <si>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</si>
  <si>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</si>
  <si>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</si>
  <si>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</si>
  <si>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</si>
  <si>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</si>
  <si>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</si>
  <si>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</si>
  <si>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</si>
  <si>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</si>
  <si>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</si>
  <si>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</si>
  <si>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</si>
  <si>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</si>
  <si>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</si>
  <si>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</si>
  <si>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</si>
  <si>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</si>
  <si>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</si>
  <si>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</si>
  <si>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</si>
  <si>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</si>
  <si>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</si>
  <si>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</si>
  <si>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</si>
  <si>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</si>
  <si>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</si>
  <si>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</si>
  <si>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</si>
  <si>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</si>
  <si>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</si>
  <si>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</si>
  <si>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</si>
  <si>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</si>
  <si>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</si>
  <si>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</si>
  <si>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</si>
  <si>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</si>
  <si>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</si>
  <si>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</si>
  <si>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</si>
  <si>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</si>
  <si>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</si>
  <si>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</si>
  <si>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</si>
  <si>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</si>
  <si>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</si>
  <si>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</si>
  <si>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</si>
  <si>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</si>
  <si>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</si>
  <si>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</si>
  <si>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</si>
  <si>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</si>
  <si>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</si>
  <si>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</si>
  <si>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</si>
  <si>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</si>
  <si>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</si>
  <si>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</si>
  <si>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</si>
  <si>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</si>
  <si>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</si>
  <si>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</si>
  <si>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</si>
  <si>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</si>
  <si>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</si>
  <si>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</si>
  <si>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</si>
  <si>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</si>
  <si>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</si>
  <si>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</si>
  <si>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</si>
  <si>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</si>
  <si>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</si>
  <si>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</si>
  <si>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</si>
  <si>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</si>
  <si>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</si>
  <si>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</si>
  <si>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</si>
  <si>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</si>
  <si>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</si>
  <si>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</si>
  <si>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</si>
  <si>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</si>
  <si>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</si>
  <si>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</si>
  <si>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</si>
  <si>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</si>
  <si>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</si>
  <si>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</si>
  <si>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</si>
  <si>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</si>
  <si>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</si>
  <si>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</si>
  <si>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</si>
  <si>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</si>
  <si>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</si>
  <si>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</si>
  <si>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</si>
  <si>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</si>
  <si>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</si>
  <si>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</si>
  <si>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</si>
  <si>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</si>
  <si>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</si>
  <si>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</si>
  <si>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</si>
  <si>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</si>
  <si>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</si>
  <si>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</si>
  <si>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</si>
  <si>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</si>
  <si>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</si>
  <si>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</si>
  <si>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</si>
  <si>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</si>
  <si>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</si>
  <si>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</si>
  <si>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</si>
  <si>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</si>
  <si>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</si>
  <si>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</si>
  <si>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</si>
  <si>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</si>
  <si>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</si>
  <si>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</si>
  <si>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</si>
  <si>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</si>
  <si>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</si>
  <si>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</si>
  <si>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</si>
  <si>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</si>
  <si>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</si>
  <si>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</si>
  <si>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</si>
  <si>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</si>
  <si>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</si>
  <si>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</si>
  <si>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</si>
  <si>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</si>
  <si>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</si>
  <si>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</si>
  <si>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</si>
  <si>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</si>
  <si>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</si>
  <si>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</si>
  <si>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</si>
  <si>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</si>
  <si>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</si>
  <si>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</si>
  <si>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</si>
  <si>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</si>
  <si>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</si>
  <si>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</si>
  <si>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</si>
  <si>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</si>
  <si>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</si>
  <si>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</si>
  <si>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</si>
  <si>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</si>
  <si>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</si>
  <si>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</si>
  <si>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</si>
  <si>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</si>
  <si>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</si>
  <si>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</si>
  <si>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</si>
  <si>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</si>
  <si>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</si>
  <si>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</si>
  <si>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</si>
  <si>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</si>
  <si>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</si>
  <si>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</si>
  <si>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</si>
  <si>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</si>
  <si>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</si>
  <si>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</si>
  <si>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</si>
  <si>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</si>
  <si>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</si>
  <si>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</si>
  <si>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</si>
  <si>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</si>
  <si>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</si>
  <si>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</si>
  <si>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</si>
  <si>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</si>
  <si>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</si>
  <si>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</si>
  <si>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</si>
  <si>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</si>
  <si>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</si>
  <si>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</si>
  <si>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</si>
  <si>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</si>
  <si>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</si>
  <si>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</si>
  <si>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</si>
  <si>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</si>
  <si>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</si>
  <si>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</si>
  <si>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</si>
  <si>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</si>
  <si>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</si>
  <si>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</si>
  <si>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</si>
  <si>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</si>
  <si>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</si>
  <si>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</si>
  <si>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</si>
  <si>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</si>
  <si>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</si>
  <si>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</si>
  <si>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</si>
  <si>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</si>
  <si>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</si>
  <si>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</si>
  <si>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</si>
  <si>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</si>
  <si>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</si>
  <si>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</si>
  <si>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</si>
  <si>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</si>
  <si>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</si>
  <si>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</si>
  <si>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</si>
  <si>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</si>
  <si>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</si>
  <si>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</si>
  <si>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</si>
  <si>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</si>
  <si>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</si>
  <si>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</si>
  <si>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</si>
  <si>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</si>
  <si>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</si>
  <si>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</si>
  <si>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</si>
  <si>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</si>
  <si>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</si>
  <si>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</si>
  <si>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</si>
  <si>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</si>
  <si>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</si>
  <si>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</si>
  <si>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</si>
  <si>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</si>
  <si>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</si>
  <si>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</si>
  <si>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</si>
  <si>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</si>
  <si>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</si>
  <si>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</si>
  <si>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</si>
  <si>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</si>
  <si>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</si>
  <si>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</si>
  <si>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</si>
  <si>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</si>
  <si>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</si>
  <si>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</si>
  <si>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</si>
  <si>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</si>
  <si>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</si>
  <si>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</si>
  <si>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</si>
  <si>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</si>
  <si>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</si>
  <si>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</si>
  <si>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</si>
  <si>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</si>
  <si>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</si>
  <si>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</si>
  <si>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</si>
  <si>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</si>
  <si>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</si>
  <si>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</si>
  <si>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</si>
  <si>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</si>
  <si>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</si>
  <si>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</si>
  <si>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</si>
  <si>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</si>
  <si>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</si>
  <si>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</si>
  <si>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</si>
  <si>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</si>
  <si>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</si>
  <si>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</si>
  <si>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</si>
  <si>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</si>
  <si>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</si>
  <si>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</si>
  <si>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</si>
  <si>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</si>
  <si>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</si>
  <si>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</si>
  <si>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</si>
  <si>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</si>
  <si>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</si>
  <si>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</si>
  <si>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</si>
  <si>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</si>
  <si>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</si>
  <si>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</si>
  <si>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</si>
  <si>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</si>
  <si>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</si>
  <si>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</si>
  <si>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</si>
  <si>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</si>
  <si>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</si>
  <si>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</si>
  <si>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</si>
  <si>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</si>
  <si>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</si>
  <si>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</si>
  <si>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</si>
  <si>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</si>
  <si>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</si>
  <si>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</si>
  <si>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</si>
  <si>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</si>
  <si>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</si>
  <si>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</si>
  <si>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</si>
  <si>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</si>
  <si>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</si>
  <si>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</si>
  <si>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</si>
  <si>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</si>
  <si>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</si>
  <si>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</si>
  <si>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</si>
  <si>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</si>
  <si>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</si>
  <si>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</si>
  <si>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</si>
  <si>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</si>
  <si>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</si>
  <si>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</si>
  <si>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</si>
  <si>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</si>
  <si>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</si>
  <si>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</si>
  <si>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</si>
  <si>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</si>
  <si>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</si>
  <si>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</si>
  <si>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</si>
  <si>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</si>
  <si>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</si>
  <si>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</si>
  <si>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</si>
  <si>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</si>
  <si>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</si>
  <si>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</si>
  <si>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</si>
  <si>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</si>
  <si>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</si>
  <si>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</si>
  <si>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</si>
  <si>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</si>
  <si>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</si>
  <si>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</si>
  <si>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</si>
  <si>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</si>
  <si>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</si>
  <si>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</si>
  <si>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</si>
  <si>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</si>
  <si>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</si>
  <si>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</si>
  <si>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</si>
  <si>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</si>
  <si>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</si>
  <si>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</si>
  <si>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</si>
  <si>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</si>
  <si>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</si>
  <si>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</si>
  <si>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</si>
  <si>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</si>
  <si>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</si>
  <si>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</si>
  <si>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</si>
  <si>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</si>
  <si>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</si>
  <si>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</si>
  <si>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</si>
  <si>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</si>
  <si>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</si>
  <si>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</si>
  <si>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</si>
  <si>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</si>
  <si>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</si>
  <si>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</si>
  <si>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</si>
  <si>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</si>
  <si>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</si>
  <si>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</si>
  <si>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</si>
  <si>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</si>
  <si>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</si>
  <si>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</si>
  <si>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</si>
  <si>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</si>
  <si>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</si>
  <si>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</si>
  <si>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</si>
  <si>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</si>
  <si>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</si>
  <si>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</si>
  <si>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</si>
  <si>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</si>
  <si>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</si>
  <si>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</si>
  <si>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</si>
  <si>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</si>
  <si>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</si>
  <si>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</si>
  <si>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</si>
  <si>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</si>
  <si>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</si>
  <si>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</si>
  <si>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</si>
  <si>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</si>
  <si>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</si>
  <si>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</si>
  <si>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</si>
  <si>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</si>
  <si>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</si>
  <si>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</si>
  <si>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</si>
  <si>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</si>
  <si>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</si>
  <si>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</si>
  <si>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</si>
  <si>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</si>
  <si>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</si>
  <si>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</si>
  <si>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</si>
  <si>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</si>
  <si>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</si>
  <si>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</si>
  <si>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</si>
  <si>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</si>
  <si>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</si>
  <si>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</si>
  <si>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</si>
  <si>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</si>
  <si>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</si>
  <si>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</si>
  <si>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</si>
  <si>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</si>
  <si>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</si>
  <si>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</si>
  <si>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</si>
  <si>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</si>
  <si>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</si>
  <si>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</si>
  <si>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</si>
  <si>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</si>
  <si>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</si>
  <si>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</si>
  <si>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</si>
  <si>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</si>
  <si>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</si>
  <si>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</si>
  <si>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</si>
  <si>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</si>
  <si>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</si>
  <si>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</si>
  <si>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</si>
  <si>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</si>
  <si>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</si>
  <si>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</si>
  <si>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</si>
  <si>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</si>
  <si>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</si>
  <si>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</si>
  <si>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</si>
  <si>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</si>
  <si>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</si>
  <si>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</si>
  <si>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</si>
  <si>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</si>
  <si>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</si>
  <si>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</si>
  <si>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</si>
  <si>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</si>
  <si>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</si>
  <si>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</si>
  <si>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</si>
  <si>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</si>
  <si>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</si>
  <si>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</si>
  <si>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</si>
  <si>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</si>
  <si>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</si>
  <si>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</si>
  <si>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</si>
  <si>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</si>
  <si>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</si>
  <si>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</si>
  <si>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</si>
  <si>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</si>
  <si>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</si>
  <si>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</si>
  <si>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</si>
  <si>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</si>
  <si>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</si>
  <si>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</si>
  <si>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</si>
  <si>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</si>
  <si>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</si>
  <si>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</si>
  <si>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</si>
  <si>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</si>
  <si>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</si>
  <si>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</si>
  <si>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</si>
  <si>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</si>
  <si>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</si>
  <si>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</si>
  <si>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</si>
  <si>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</si>
  <si>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</si>
  <si>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</si>
  <si>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</si>
  <si>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</si>
  <si>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</si>
  <si>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</si>
  <si>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</si>
  <si>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</si>
  <si>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</si>
  <si>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</si>
  <si>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</si>
  <si>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</si>
  <si>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</si>
  <si>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</si>
  <si>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</si>
  <si>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</si>
  <si>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</si>
  <si>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</si>
  <si>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</si>
  <si>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</si>
  <si>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</si>
  <si>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</si>
  <si>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</si>
  <si>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</si>
  <si>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</si>
  <si>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</si>
  <si>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</si>
  <si>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</si>
  <si>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</si>
  <si>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</si>
  <si>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</si>
  <si>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</si>
  <si>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</si>
  <si>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</si>
  <si>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</si>
  <si>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</si>
  <si>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</si>
  <si>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</si>
  <si>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</si>
  <si>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</si>
  <si>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</si>
  <si>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</si>
  <si>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</si>
  <si>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</si>
  <si>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</si>
  <si>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</si>
  <si>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</si>
  <si>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</si>
  <si>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</si>
  <si>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</si>
  <si>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</si>
  <si>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</si>
  <si>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</si>
  <si>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</si>
  <si>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</si>
  <si>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</si>
  <si>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</si>
  <si>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</si>
  <si>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</si>
  <si>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</si>
  <si>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</si>
  <si>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</si>
  <si>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</si>
  <si>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</si>
  <si>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</si>
  <si>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</si>
  <si>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</si>
  <si>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</si>
  <si>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</si>
  <si>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</si>
  <si>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</si>
  <si>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</si>
  <si>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</si>
  <si>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</si>
  <si>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</si>
  <si>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</si>
  <si>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</si>
  <si>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</si>
  <si>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</si>
  <si>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</si>
  <si>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</si>
  <si>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</si>
  <si>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</si>
  <si>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</si>
  <si>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</si>
  <si>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</si>
  <si>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</si>
  <si>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</si>
  <si>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</si>
  <si>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</si>
  <si>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</si>
  <si>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</si>
  <si>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</si>
  <si>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</si>
  <si>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</si>
  <si>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</si>
  <si>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</si>
  <si>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</si>
  <si>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</si>
  <si>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</si>
  <si>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</si>
  <si>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</si>
  <si>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</si>
  <si>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</si>
  <si>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</si>
  <si>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</si>
  <si>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</si>
  <si>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</si>
  <si>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</si>
  <si>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</si>
  <si>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</si>
  <si>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</si>
  <si>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</si>
  <si>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</si>
  <si>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</si>
  <si>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</si>
  <si>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</si>
  <si>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</si>
  <si>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</si>
  <si>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</si>
  <si>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</si>
  <si>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</si>
  <si>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</si>
  <si>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</si>
  <si>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</si>
  <si>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</si>
  <si>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</si>
  <si>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</si>
  <si>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</si>
  <si>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</si>
  <si>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</si>
  <si>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</si>
  <si>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</si>
  <si>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</si>
  <si>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</si>
  <si>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</si>
  <si>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</si>
  <si>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</si>
  <si>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</si>
  <si>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</si>
  <si>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</si>
  <si>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</si>
  <si>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</si>
  <si>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</si>
  <si>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</si>
  <si>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</si>
  <si>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</si>
  <si>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</si>
  <si>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</si>
  <si>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</si>
  <si>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</si>
  <si>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</si>
  <si>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</si>
  <si>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</si>
  <si>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</si>
  <si>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</si>
  <si>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</si>
  <si>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</si>
  <si>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</si>
  <si>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</si>
  <si>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</si>
  <si>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</si>
  <si>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</si>
  <si>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</si>
  <si>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</si>
  <si>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</si>
  <si>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</si>
  <si>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</si>
  <si>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</si>
  <si>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</si>
  <si>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</si>
  <si>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</si>
  <si>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</si>
  <si>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</si>
  <si>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</si>
  <si>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</si>
  <si>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</si>
  <si>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</si>
  <si>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</si>
  <si>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</si>
  <si>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</si>
  <si>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</si>
  <si>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</si>
  <si>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</si>
  <si>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</si>
  <si>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</si>
  <si>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</si>
  <si>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</si>
  <si>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</si>
  <si>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</si>
  <si>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</si>
  <si>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</si>
  <si>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</si>
  <si>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</si>
  <si>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</si>
  <si>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</si>
  <si>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</si>
  <si>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</si>
  <si>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</si>
  <si>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</si>
  <si>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</si>
  <si>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</si>
  <si>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</si>
  <si>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</si>
  <si>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</si>
  <si>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</si>
  <si>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</si>
  <si>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</si>
  <si>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</si>
  <si>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</si>
  <si>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</si>
  <si>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</si>
  <si>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</si>
  <si>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</si>
  <si>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</si>
  <si>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</si>
  <si>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</si>
  <si>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</si>
  <si>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</si>
  <si>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</si>
  <si>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</si>
  <si>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</si>
  <si>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</si>
  <si>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</si>
  <si>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</si>
  <si>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</si>
  <si>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</si>
  <si>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</si>
  <si>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</si>
  <si>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</si>
  <si>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</si>
  <si>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</si>
  <si>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</si>
  <si>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</si>
  <si>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</si>
  <si>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</si>
  <si>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</si>
  <si>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</si>
  <si>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</si>
  <si>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</si>
  <si>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</si>
  <si>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</si>
  <si>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</si>
  <si>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</si>
  <si>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</si>
  <si>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</si>
  <si>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</si>
  <si>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</si>
  <si>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</si>
  <si>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</si>
  <si>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</si>
  <si>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</si>
  <si>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</si>
  <si>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</si>
  <si>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</si>
  <si>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</si>
  <si>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</si>
  <si>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</si>
  <si>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</si>
  <si>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</si>
  <si>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</si>
  <si>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</si>
  <si>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</si>
  <si>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</si>
  <si>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</si>
  <si>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</si>
  <si>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</si>
  <si>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</si>
  <si>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</si>
  <si>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</si>
  <si>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</si>
  <si>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</si>
  <si>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</si>
  <si>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</si>
  <si>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</si>
  <si>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</si>
  <si>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</si>
  <si>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</si>
  <si>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</si>
  <si>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</si>
  <si>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</si>
  <si>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</si>
  <si>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</si>
  <si>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</si>
  <si>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</si>
  <si>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</si>
  <si>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</si>
  <si>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</si>
  <si>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</si>
  <si>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</si>
  <si>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</si>
  <si>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</si>
  <si>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</si>
  <si>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</si>
  <si>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</si>
  <si>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</si>
  <si>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</si>
  <si>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</si>
  <si>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</si>
  <si>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</si>
  <si>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</si>
  <si>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</si>
  <si>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</si>
  <si>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</si>
  <si>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</si>
  <si>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</si>
  <si>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</si>
  <si>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</si>
  <si>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</si>
  <si>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</si>
  <si>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</si>
  <si>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</si>
  <si>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</si>
  <si>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</si>
  <si>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</si>
  <si>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</si>
  <si>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</si>
  <si>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</si>
  <si>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</si>
  <si>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</si>
  <si>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</si>
  <si>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</si>
  <si>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</si>
  <si>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</si>
  <si>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</si>
  <si>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</si>
  <si>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</si>
  <si>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</si>
  <si>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</si>
  <si>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</si>
  <si>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</si>
  <si>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</si>
  <si>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</si>
  <si>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</si>
  <si>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</si>
  <si>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</si>
  <si>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</si>
  <si>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</si>
  <si>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</si>
  <si>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</si>
  <si>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</si>
  <si>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</si>
  <si>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</si>
  <si>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</si>
  <si>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</si>
  <si>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</si>
  <si>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</si>
  <si>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</si>
  <si>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</si>
  <si>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</si>
  <si>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</si>
  <si>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</si>
  <si>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</si>
  <si>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</si>
  <si>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</si>
  <si>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</si>
  <si>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</si>
  <si>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</si>
  <si>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</si>
  <si>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</si>
  <si>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</si>
  <si>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</si>
  <si>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</si>
  <si>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</si>
  <si>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</si>
  <si>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</si>
  <si>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</si>
  <si>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</si>
  <si>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</si>
  <si>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</si>
  <si>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</si>
  <si>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</si>
  <si>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</si>
  <si>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</si>
  <si>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</si>
  <si>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</si>
  <si>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</si>
  <si>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</si>
  <si>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</si>
  <si>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</si>
  <si>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</si>
  <si>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</si>
  <si>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</si>
  <si>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</si>
  <si>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</si>
  <si>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</si>
  <si>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</si>
  <si>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</si>
  <si>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</si>
  <si>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</si>
  <si>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</si>
  <si>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</si>
  <si>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</si>
  <si>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</si>
  <si>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</si>
  <si>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</si>
  <si>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</si>
  <si>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</si>
  <si>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</si>
  <si>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</si>
  <si>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</si>
  <si>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</si>
  <si>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</si>
  <si>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</si>
  <si>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</si>
  <si>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</si>
  <si>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</si>
  <si>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</si>
  <si>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</si>
  <si>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</si>
  <si>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</si>
  <si>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</si>
  <si>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</si>
  <si>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</si>
  <si>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</si>
  <si>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</si>
  <si>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</si>
  <si>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</si>
  <si>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</si>
  <si>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</si>
  <si>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</si>
  <si>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</si>
  <si>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</si>
  <si>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</si>
  <si>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</si>
  <si>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</si>
  <si>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</si>
  <si>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</si>
  <si>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</si>
  <si>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</si>
  <si>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</si>
  <si>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</si>
  <si>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</si>
  <si>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</si>
  <si>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</si>
  <si>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</si>
  <si>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</si>
  <si>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</si>
  <si>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</si>
  <si>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</si>
  <si>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</si>
  <si>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</si>
  <si>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</si>
  <si>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</si>
  <si>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</si>
  <si>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</si>
  <si>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</si>
  <si>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</si>
  <si>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</si>
  <si>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</si>
  <si>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</si>
  <si>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</si>
  <si>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</si>
  <si>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</si>
  <si>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</si>
  <si>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</si>
  <si>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</si>
  <si>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</si>
  <si>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</si>
  <si>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</si>
  <si>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</si>
  <si>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</si>
  <si>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</si>
  <si>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</si>
  <si>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</si>
  <si>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</si>
  <si>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</si>
  <si>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</si>
  <si>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</si>
  <si>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</si>
  <si>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</si>
  <si>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</si>
  <si>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</si>
  <si>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</si>
  <si>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</si>
  <si>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</si>
  <si>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</si>
  <si>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</si>
  <si>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</si>
  <si>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</si>
  <si>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</si>
  <si>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</si>
  <si>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</si>
  <si>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</si>
  <si>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</si>
  <si>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</si>
  <si>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</si>
  <si>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</si>
  <si>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</si>
  <si>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</si>
  <si>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</si>
  <si>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</si>
  <si>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</si>
  <si>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</si>
  <si>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</si>
  <si>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</si>
  <si>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</si>
  <si>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</si>
  <si>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</si>
  <si>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</si>
  <si>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</si>
  <si>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</si>
  <si>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</si>
  <si>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</si>
  <si>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</si>
  <si>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</si>
  <si>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</si>
  <si>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</si>
  <si>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</si>
  <si>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</si>
  <si>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</si>
  <si>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</si>
  <si>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</si>
  <si>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</si>
  <si>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</si>
  <si>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</si>
  <si>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</si>
  <si>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</si>
  <si>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</si>
  <si>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</si>
  <si>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</si>
  <si>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</si>
  <si>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</si>
  <si>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</si>
  <si>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</si>
  <si>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</si>
  <si>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</si>
  <si>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</si>
  <si>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</si>
  <si>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</si>
  <si>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</si>
  <si>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</si>
  <si>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</si>
  <si>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</si>
  <si>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</si>
  <si>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</si>
  <si>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</si>
  <si>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</si>
  <si>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</si>
  <si>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</si>
  <si>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</si>
  <si>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</si>
  <si>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</si>
  <si>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</si>
  <si>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</si>
  <si>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</si>
  <si>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</si>
  <si>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</si>
  <si>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</si>
  <si>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</si>
  <si>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</si>
  <si>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</si>
  <si>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</si>
  <si>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</si>
  <si>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</si>
  <si>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</si>
  <si>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</si>
  <si>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</si>
  <si>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</si>
  <si>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</si>
  <si>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</si>
  <si>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</si>
  <si>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</si>
  <si>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</si>
  <si>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</si>
  <si>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</si>
  <si>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</si>
  <si>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</si>
  <si>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</si>
  <si>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</si>
  <si>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</si>
  <si>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</si>
  <si>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</si>
  <si>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</si>
  <si>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</si>
  <si>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</si>
  <si>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</si>
  <si>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</si>
  <si>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</si>
  <si>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</si>
  <si>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</si>
  <si>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</si>
  <si>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</si>
  <si>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</si>
  <si>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</si>
  <si>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</si>
  <si>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</si>
  <si>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</si>
  <si>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</si>
  <si>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</si>
  <si>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</si>
  <si>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</si>
  <si>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</si>
  <si>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</si>
  <si>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</si>
  <si>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</si>
  <si>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</si>
  <si>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</si>
  <si>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</si>
  <si>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</si>
  <si>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</si>
  <si>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</si>
  <si>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</si>
  <si>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</si>
  <si>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</si>
  <si>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</si>
  <si>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</si>
  <si>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</si>
  <si>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</si>
  <si>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</si>
  <si>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</si>
  <si>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</si>
  <si>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</si>
  <si>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</si>
  <si>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</si>
  <si>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</si>
  <si>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</si>
  <si>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</si>
  <si>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</si>
  <si>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</si>
  <si>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</si>
  <si>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</si>
  <si>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</si>
  <si>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</si>
  <si>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</si>
  <si>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</si>
  <si>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</si>
  <si>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</si>
  <si>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</si>
  <si>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</si>
  <si>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</si>
  <si>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</si>
  <si>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</si>
  <si>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</si>
  <si>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</si>
  <si>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</si>
  <si>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</si>
  <si>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</si>
  <si>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</si>
  <si>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</si>
  <si>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</si>
  <si>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</si>
  <si>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</si>
  <si>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</si>
  <si>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</si>
  <si>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</si>
  <si>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</si>
  <si>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</si>
  <si>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</si>
  <si>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</si>
  <si>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</si>
  <si>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</si>
  <si>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</si>
  <si>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</si>
  <si>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</si>
  <si>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</si>
  <si>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</si>
  <si>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</si>
  <si>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</si>
  <si>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</si>
  <si>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</si>
  <si>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</si>
  <si>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</si>
  <si>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</si>
  <si>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</si>
  <si>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</si>
  <si>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</si>
  <si>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</si>
  <si>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</si>
  <si>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</si>
  <si>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</si>
  <si>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</si>
  <si>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</si>
  <si>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</si>
  <si>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</si>
  <si>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</si>
  <si>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</si>
  <si>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</si>
  <si>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</si>
  <si>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</si>
  <si>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</si>
  <si>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</si>
  <si>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</si>
  <si>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</si>
  <si>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</si>
  <si>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</si>
  <si>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</si>
  <si>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</si>
  <si>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</si>
  <si>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</si>
  <si>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</si>
  <si>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</si>
  <si>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</si>
  <si>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</si>
  <si>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</si>
  <si>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</si>
  <si>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</si>
  <si>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</si>
  <si>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</si>
  <si>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</si>
  <si>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</si>
  <si>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</si>
  <si>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</si>
  <si>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</si>
  <si>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</si>
  <si>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</si>
  <si>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</si>
  <si>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</si>
  <si>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</si>
  <si>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</si>
  <si>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</si>
  <si>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</si>
  <si>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</si>
  <si>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</si>
  <si>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</si>
  <si>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</si>
  <si>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</si>
  <si>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</si>
  <si>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</si>
  <si>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</si>
  <si>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</si>
  <si>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</si>
  <si>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</si>
  <si>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</si>
  <si>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</si>
  <si>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</si>
  <si>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</si>
  <si>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</si>
  <si>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</si>
  <si>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</si>
  <si>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</si>
  <si>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</si>
  <si>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</si>
  <si>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</si>
  <si>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</si>
  <si>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</si>
  <si>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</si>
  <si>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</si>
  <si>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</si>
  <si>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</si>
  <si>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</si>
  <si>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</si>
  <si>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</si>
  <si>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</si>
  <si>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</si>
  <si>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</si>
  <si>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</si>
  <si>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</si>
  <si>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</si>
  <si>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</si>
  <si>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</si>
  <si>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</si>
  <si>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</si>
  <si>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</si>
  <si>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</si>
  <si>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</si>
  <si>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</si>
  <si>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</si>
  <si>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</si>
  <si>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</si>
  <si>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</si>
  <si>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</si>
  <si>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</si>
  <si>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</si>
  <si>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</si>
  <si>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</si>
  <si>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</si>
  <si>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</si>
  <si>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</si>
  <si>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</si>
  <si>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</si>
  <si>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</si>
  <si>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</si>
  <si>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</si>
  <si>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</si>
  <si>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</si>
  <si>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</si>
  <si>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</si>
  <si>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</si>
  <si>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</si>
  <si>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</si>
  <si>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</si>
  <si>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</si>
  <si>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</si>
  <si>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</si>
  <si>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</si>
  <si>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</si>
  <si>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</si>
  <si>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</si>
  <si>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</si>
  <si>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</si>
  <si>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</si>
  <si>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</si>
  <si>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</si>
  <si>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</si>
  <si>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</si>
  <si>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</si>
  <si>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</si>
  <si>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</si>
  <si>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</si>
  <si>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</si>
  <si>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</si>
  <si>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</si>
  <si>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</si>
  <si>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</si>
  <si>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</si>
  <si>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</si>
  <si>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</si>
  <si>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</si>
  <si>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</si>
  <si>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</si>
  <si>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</si>
  <si>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</si>
  <si>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</si>
  <si>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</si>
  <si>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</si>
  <si>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</si>
  <si>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</si>
  <si>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</si>
  <si>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</si>
  <si>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</si>
  <si>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</si>
  <si>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</si>
  <si>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</si>
  <si>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</si>
  <si>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</si>
  <si>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</si>
  <si>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</si>
  <si>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</si>
  <si>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</si>
  <si>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</si>
  <si>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</si>
  <si>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</si>
  <si>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</si>
  <si>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</si>
  <si>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</si>
  <si>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</si>
  <si>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</si>
  <si>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</si>
  <si>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</si>
  <si>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</si>
  <si>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</si>
  <si>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</si>
  <si>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</si>
  <si>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</si>
  <si>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</si>
  <si>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</si>
  <si>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</si>
  <si>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</si>
  <si>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</si>
  <si>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</si>
  <si>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</si>
  <si>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</si>
  <si>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</si>
  <si>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</si>
  <si>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</si>
  <si>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</si>
  <si>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</si>
  <si>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</si>
  <si>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</si>
  <si>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</si>
  <si>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</si>
  <si>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</si>
  <si>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</si>
  <si>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</si>
  <si>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</si>
  <si>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</si>
  <si>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</si>
  <si>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</si>
  <si>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</si>
  <si>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</si>
  <si>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</si>
  <si>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</si>
  <si>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</si>
  <si>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</si>
  <si>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</si>
  <si>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</si>
  <si>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</si>
  <si>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</si>
  <si>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</si>
  <si>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</si>
  <si>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</si>
  <si>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</si>
  <si>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</si>
  <si>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</si>
  <si>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</si>
  <si>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</si>
  <si>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</si>
  <si>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</si>
  <si>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</si>
  <si>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</si>
  <si>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</si>
  <si>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</si>
  <si>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</si>
  <si>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</si>
  <si>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</si>
  <si>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</si>
  <si>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</si>
  <si>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</si>
  <si>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</si>
  <si>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</si>
  <si>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</si>
  <si>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</si>
  <si>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</si>
  <si>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</si>
  <si>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</si>
  <si>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</si>
  <si>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</si>
  <si>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</si>
  <si>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</si>
  <si>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</si>
  <si>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</si>
  <si>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</si>
  <si>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</si>
  <si>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</si>
  <si>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</si>
  <si>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</si>
  <si>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</si>
  <si>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</si>
  <si>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</si>
  <si>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</si>
  <si>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</si>
  <si>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</si>
  <si>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</si>
  <si>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</si>
  <si>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</si>
  <si>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</si>
  <si>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</si>
  <si>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</si>
  <si>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</si>
  <si>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</si>
  <si>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</si>
  <si>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</si>
  <si>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</si>
  <si>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</si>
  <si>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</si>
  <si>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</si>
  <si>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</si>
  <si>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</si>
  <si>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</si>
  <si>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</si>
  <si>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</si>
  <si>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</si>
  <si>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</si>
  <si>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</si>
  <si>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</si>
  <si>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</si>
  <si>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</si>
  <si>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</si>
  <si>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</si>
  <si>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</si>
  <si>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</si>
  <si>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</si>
  <si>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</si>
  <si>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</si>
  <si>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</si>
  <si>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</si>
  <si>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</si>
  <si>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</si>
  <si>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</si>
  <si>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</si>
  <si>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</si>
  <si>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</si>
  <si>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</si>
  <si>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</si>
  <si>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</si>
  <si>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</si>
  <si>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</si>
  <si>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</si>
  <si>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</si>
  <si>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</si>
  <si>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</si>
  <si>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</si>
  <si>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</si>
  <si>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</si>
  <si>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</si>
  <si>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</si>
  <si>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</si>
  <si>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</si>
  <si>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</si>
  <si>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</si>
  <si>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</si>
  <si>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</si>
  <si>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</si>
  <si>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</si>
  <si>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</si>
  <si>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</si>
  <si>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</si>
  <si>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</si>
  <si>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</si>
  <si>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</si>
  <si>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</si>
  <si>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</si>
  <si>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</si>
  <si>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</si>
  <si>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</si>
  <si>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</si>
  <si>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</si>
  <si>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</si>
  <si>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</si>
  <si>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</si>
  <si>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</si>
  <si>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</si>
  <si>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</si>
  <si>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</si>
  <si>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</si>
  <si>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</si>
  <si>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</si>
  <si>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</si>
  <si>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</si>
  <si>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</si>
  <si>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</si>
  <si>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</si>
  <si>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</si>
  <si>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</si>
  <si>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</si>
  <si>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</si>
  <si>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</si>
  <si>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</si>
  <si>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</si>
  <si>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</si>
  <si>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</si>
  <si>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</si>
  <si>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</si>
  <si>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</si>
  <si>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</si>
  <si>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</si>
  <si>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</si>
  <si>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</si>
  <si>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</si>
  <si>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</si>
  <si>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</si>
  <si>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</si>
  <si>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</si>
  <si>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</si>
  <si>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</si>
  <si>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</si>
  <si>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</si>
  <si>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</si>
  <si>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</si>
  <si>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</si>
  <si>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</si>
  <si>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</si>
  <si>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</si>
  <si>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</si>
  <si>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</si>
  <si>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</si>
  <si>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</si>
  <si>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</si>
  <si>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</si>
  <si>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</si>
  <si>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</si>
  <si>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</si>
  <si>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</si>
  <si>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</si>
  <si>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</si>
  <si>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</si>
  <si>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</si>
  <si>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</si>
  <si>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</si>
  <si>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</si>
  <si>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</si>
  <si>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</si>
  <si>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</si>
  <si>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</si>
  <si>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</si>
  <si>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</si>
  <si>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</si>
  <si>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</si>
  <si>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</si>
  <si>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</si>
  <si>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</si>
  <si>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</si>
  <si>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</si>
  <si>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</si>
  <si>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</si>
  <si>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</si>
  <si>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</si>
  <si>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</si>
  <si>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</si>
  <si>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</si>
  <si>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</si>
  <si>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</si>
  <si>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</si>
  <si>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</si>
  <si>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</si>
  <si>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</si>
  <si>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</si>
  <si>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</si>
  <si>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</si>
  <si>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</si>
  <si>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</si>
  <si>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</si>
  <si>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</si>
  <si>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</si>
  <si>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</si>
  <si>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</si>
  <si>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</si>
  <si>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</si>
  <si>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</si>
  <si>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</si>
  <si>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</si>
  <si>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</si>
  <si>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</si>
  <si>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</si>
  <si>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</si>
  <si>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</si>
  <si>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</si>
  <si>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</si>
  <si>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</si>
  <si>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</si>
  <si>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</si>
  <si>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</si>
  <si>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</si>
  <si>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</si>
  <si>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</si>
  <si>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</si>
  <si>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</si>
  <si>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</si>
  <si>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</si>
  <si>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</si>
  <si>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</si>
  <si>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</si>
  <si>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</si>
  <si>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</si>
  <si>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</si>
  <si>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</si>
  <si>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</si>
  <si>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</si>
  <si>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</si>
  <si>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</si>
  <si>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</si>
  <si>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</si>
  <si>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</si>
  <si>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</si>
  <si>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</si>
  <si>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</si>
  <si>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</si>
  <si>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</si>
  <si>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</si>
  <si>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</si>
  <si>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</si>
  <si>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</si>
  <si>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</si>
  <si>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</si>
  <si>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</si>
  <si>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</si>
  <si>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</si>
  <si>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</si>
  <si>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</si>
  <si>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</si>
  <si>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</si>
  <si>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</si>
  <si>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</si>
  <si>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</si>
  <si>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</si>
  <si>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</si>
  <si>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</si>
  <si>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</si>
  <si>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</si>
  <si>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</si>
  <si>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</si>
  <si>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</si>
  <si>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</si>
  <si>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</si>
  <si>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</si>
  <si>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</si>
  <si>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</si>
  <si>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</si>
  <si>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</si>
  <si>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</si>
  <si>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</si>
  <si>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</si>
  <si>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</si>
  <si>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</si>
  <si>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</si>
  <si>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</si>
  <si>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</si>
  <si>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</si>
  <si>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</si>
  <si>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</si>
  <si>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</si>
  <si>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</si>
  <si>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</si>
  <si>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</si>
  <si>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</si>
  <si>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</si>
  <si>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</si>
  <si>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</si>
  <si>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</si>
  <si>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</si>
  <si>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</si>
  <si>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</si>
  <si>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</si>
  <si>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</si>
  <si>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</si>
  <si>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</si>
  <si>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</si>
  <si>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</si>
  <si>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</si>
  <si>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</si>
  <si>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</si>
  <si>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</si>
  <si>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</si>
  <si>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</si>
  <si>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</si>
  <si>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</si>
  <si>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</si>
  <si>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</si>
  <si>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</si>
  <si>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</si>
  <si>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</si>
  <si>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</si>
  <si>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</si>
  <si>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</si>
  <si>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</si>
  <si>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</si>
  <si>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</si>
  <si>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</si>
  <si>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</si>
  <si>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</si>
  <si>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</si>
  <si>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</si>
  <si>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</si>
  <si>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</si>
  <si>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</si>
  <si>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</si>
  <si>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</si>
  <si>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</si>
  <si>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</si>
  <si>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</si>
  <si>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</si>
  <si>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</si>
  <si>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</si>
  <si>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</si>
  <si>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</si>
  <si>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</si>
  <si>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</si>
  <si>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</si>
  <si>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</si>
  <si>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</si>
  <si>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</si>
  <si>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</si>
  <si>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</si>
  <si>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</si>
  <si>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</si>
  <si>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</si>
  <si>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</si>
  <si>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</si>
  <si>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</si>
  <si>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</si>
  <si>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</si>
  <si>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</si>
  <si>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</si>
  <si>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</si>
  <si>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</si>
  <si>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</si>
  <si>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</si>
  <si>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</si>
  <si>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</si>
  <si>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</si>
  <si>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</si>
  <si>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</si>
  <si>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</si>
  <si>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</si>
  <si>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</si>
  <si>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</si>
  <si>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</si>
  <si>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</si>
  <si>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</si>
  <si>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</si>
  <si>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</si>
  <si>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</si>
  <si>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</si>
  <si>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</si>
  <si>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</si>
  <si>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</si>
  <si>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</si>
  <si>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</si>
  <si>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</si>
  <si>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</si>
  <si>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</si>
  <si>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</si>
  <si>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</si>
  <si>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</si>
  <si>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</si>
  <si>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</si>
  <si>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</si>
  <si>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</si>
  <si>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</si>
  <si>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</si>
  <si>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</si>
  <si>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</si>
  <si>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</si>
  <si>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</si>
  <si>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</si>
  <si>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</si>
  <si>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</si>
  <si>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</si>
  <si>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</si>
  <si>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</si>
  <si>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</si>
  <si>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</si>
  <si>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</si>
  <si>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</si>
  <si>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</si>
  <si>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</si>
  <si>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</si>
  <si>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</si>
  <si>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</si>
  <si>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</si>
  <si>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</si>
  <si>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</si>
  <si>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</si>
  <si>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</si>
  <si>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</si>
  <si>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</si>
  <si>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</si>
  <si>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</si>
  <si>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</si>
  <si>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</si>
  <si>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</si>
  <si>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</si>
  <si>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</si>
  <si>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</si>
  <si>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</si>
  <si>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</si>
  <si>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</si>
  <si>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</si>
  <si>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</si>
  <si>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</si>
  <si>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</si>
  <si>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</si>
  <si>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</si>
  <si>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</si>
  <si>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</si>
  <si>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</si>
  <si>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</si>
  <si>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</si>
  <si>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</si>
  <si>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</si>
  <si>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</si>
  <si>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</si>
  <si>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</si>
  <si>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</si>
  <si>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</si>
  <si>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</si>
  <si>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</si>
  <si>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</si>
  <si>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</si>
  <si>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</si>
  <si>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</si>
  <si>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</si>
  <si>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</si>
  <si>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</si>
  <si>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</si>
  <si>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</si>
  <si>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</si>
  <si>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</si>
  <si>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</si>
  <si>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</si>
  <si>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</si>
  <si>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</si>
  <si>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</si>
  <si>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</si>
  <si>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</si>
  <si>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</si>
  <si>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</si>
  <si>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</si>
  <si>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</si>
  <si>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</si>
  <si>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</si>
  <si>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</si>
  <si>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</si>
  <si>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</si>
  <si>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</si>
  <si>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</si>
  <si>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</si>
  <si>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</si>
  <si>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</si>
  <si>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</si>
  <si>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</si>
  <si>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</si>
  <si>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</si>
  <si>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</si>
  <si>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</si>
  <si>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</si>
  <si>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</si>
  <si>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</si>
  <si>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</si>
  <si>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</si>
  <si>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</si>
  <si>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</si>
  <si>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</si>
  <si>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</si>
  <si>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</si>
  <si>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</si>
  <si>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</si>
  <si>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</si>
  <si>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</si>
  <si>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</si>
  <si>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</si>
  <si>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</si>
  <si>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</si>
  <si>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</si>
  <si>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</si>
  <si>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</si>
  <si>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</si>
  <si>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</si>
  <si>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</si>
  <si>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</si>
  <si>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</si>
  <si>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</si>
  <si>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</si>
  <si>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</si>
  <si>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</si>
  <si>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</si>
  <si>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</si>
  <si>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</si>
  <si>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</si>
  <si>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</si>
  <si>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</si>
  <si>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</si>
  <si>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</si>
  <si>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</si>
  <si>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</si>
  <si>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</si>
  <si>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</si>
  <si>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</si>
  <si>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</si>
  <si>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</si>
  <si>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</si>
  <si>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</si>
  <si>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</si>
  <si>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</si>
  <si>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</si>
  <si>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</si>
  <si>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</si>
  <si>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</si>
  <si>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</si>
  <si>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</si>
  <si>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</si>
  <si>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</si>
  <si>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</si>
  <si>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</si>
  <si>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</si>
  <si>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</si>
  <si>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</si>
  <si>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</si>
  <si>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</si>
  <si>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</si>
  <si>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</si>
  <si>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</si>
  <si>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</si>
  <si>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</si>
  <si>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</si>
  <si>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</si>
  <si>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</si>
  <si>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</si>
  <si>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</si>
  <si>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</si>
  <si>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</si>
  <si>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</si>
  <si>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</si>
  <si>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</si>
  <si>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</si>
  <si>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</si>
  <si>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</si>
  <si>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</si>
  <si>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</si>
  <si>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</si>
  <si>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</si>
  <si>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</si>
  <si>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</si>
  <si>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</si>
  <si>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</si>
  <si>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</si>
  <si>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</si>
  <si>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</si>
  <si>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</si>
  <si>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</si>
  <si>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</si>
  <si>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</si>
  <si>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</si>
  <si>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</si>
  <si>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</si>
  <si>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</si>
  <si>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</si>
  <si>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</si>
  <si>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</si>
  <si>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</si>
  <si>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</si>
  <si>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</si>
  <si>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</si>
  <si>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</si>
  <si>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</si>
  <si>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</si>
  <si>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</si>
  <si>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</si>
  <si>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</si>
  <si>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</si>
  <si>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</si>
  <si>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</si>
  <si>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</si>
  <si>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</si>
  <si>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</si>
  <si>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</si>
  <si>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</si>
  <si>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</si>
  <si>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</si>
  <si>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</si>
  <si>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</si>
  <si>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</si>
  <si>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</si>
  <si>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</si>
  <si>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</si>
  <si>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</si>
  <si>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</si>
  <si>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</si>
  <si>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</si>
  <si>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</si>
  <si>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</si>
  <si>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</si>
  <si>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</si>
  <si>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</si>
  <si>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</si>
  <si>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</si>
  <si>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</si>
  <si>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</si>
  <si>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</si>
  <si>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</si>
  <si>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</si>
  <si>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</si>
  <si>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</si>
  <si>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</si>
  <si>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</si>
  <si>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</si>
  <si>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</si>
  <si>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</si>
  <si>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</si>
  <si>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</si>
  <si>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</si>
  <si>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</si>
  <si>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</si>
  <si>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</si>
  <si>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</si>
  <si>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</si>
  <si>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</si>
  <si>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</si>
  <si>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</si>
  <si>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</si>
  <si>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</si>
  <si>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</si>
  <si>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</si>
  <si>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</si>
  <si>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</si>
  <si>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</si>
  <si>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</si>
  <si>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</si>
  <si>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</si>
  <si>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</si>
  <si>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</si>
  <si>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</si>
  <si>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</si>
  <si>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</si>
  <si>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</si>
  <si>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</si>
  <si>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</si>
  <si>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</si>
  <si>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</si>
  <si>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</si>
  <si>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</si>
  <si>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</si>
  <si>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</si>
  <si>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</si>
  <si>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</si>
  <si>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</si>
  <si>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</si>
  <si>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</si>
  <si>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</si>
  <si>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</si>
  <si>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</si>
  <si>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</si>
  <si>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</si>
  <si>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</si>
  <si>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</si>
  <si>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</si>
  <si>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</si>
  <si>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</si>
  <si>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</si>
  <si>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</si>
  <si>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</si>
  <si>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</si>
  <si>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</si>
  <si>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</si>
  <si>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</si>
  <si>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</si>
  <si>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</si>
  <si>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</si>
  <si>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</si>
  <si>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</si>
  <si>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</si>
  <si>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</si>
  <si>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</si>
  <si>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</si>
  <si>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</si>
  <si>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</si>
  <si>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</si>
  <si>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</si>
  <si>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</si>
  <si>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</si>
  <si>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</si>
  <si>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</si>
  <si>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</si>
  <si>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</si>
  <si>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</si>
  <si>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</si>
  <si>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</si>
  <si>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</si>
  <si>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</si>
  <si>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</si>
  <si>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</si>
  <si>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</si>
  <si>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</si>
  <si>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</si>
  <si>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</si>
  <si>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</si>
  <si>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</si>
  <si>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</si>
  <si>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</si>
  <si>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</si>
  <si>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</si>
  <si>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</si>
  <si>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</si>
  <si>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</si>
  <si>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</si>
  <si>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</si>
  <si>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</si>
  <si>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</si>
  <si>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</si>
  <si>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</si>
  <si>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</si>
  <si>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</si>
  <si>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</si>
  <si>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</si>
  <si>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</si>
  <si>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</si>
  <si>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</si>
  <si>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</si>
  <si>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</si>
  <si>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</si>
  <si>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</si>
  <si>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</si>
  <si>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</si>
  <si>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</si>
  <si>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</si>
  <si>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</si>
  <si>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</si>
  <si>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</si>
  <si>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</si>
  <si>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</si>
  <si>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</si>
  <si>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</si>
  <si>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</si>
  <si>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</si>
  <si>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</si>
  <si>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</si>
  <si>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</si>
  <si>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</si>
  <si>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</si>
  <si>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</si>
  <si>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</si>
  <si>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</si>
  <si>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</si>
  <si>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</si>
  <si>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</si>
  <si>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</si>
  <si>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</si>
  <si>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</si>
  <si>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</si>
  <si>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</si>
  <si>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</si>
  <si>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</si>
  <si>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</si>
  <si>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</si>
  <si>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</si>
  <si>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</si>
  <si>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</si>
  <si>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</si>
  <si>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</si>
  <si>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</si>
  <si>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</si>
  <si>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</si>
  <si>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</si>
  <si>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</si>
  <si>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</si>
  <si>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</si>
  <si>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</si>
  <si>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</si>
  <si>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</si>
  <si>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</si>
  <si>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</si>
  <si>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</si>
  <si>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</si>
  <si>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</si>
  <si>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</si>
  <si>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</si>
  <si>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</si>
  <si>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</si>
  <si>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</si>
  <si>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</si>
  <si>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</si>
  <si>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</si>
  <si>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</si>
  <si>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</si>
  <si>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</si>
  <si>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</si>
  <si>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</si>
  <si>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</si>
  <si>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</si>
  <si>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</si>
  <si>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</si>
  <si>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</si>
  <si>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</si>
  <si>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</si>
  <si>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</si>
  <si>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</si>
  <si>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</si>
  <si>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</si>
  <si>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</si>
  <si>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</si>
  <si>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</si>
  <si>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</si>
  <si>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</si>
  <si>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</si>
  <si>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</si>
  <si>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</si>
  <si>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</si>
  <si>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</si>
  <si>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</si>
  <si>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</si>
  <si>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</si>
  <si>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</si>
  <si>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</si>
  <si>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</si>
  <si>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</si>
  <si>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</si>
  <si>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</si>
  <si>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</si>
  <si>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</si>
  <si>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</si>
  <si>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</si>
  <si>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</si>
  <si>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</si>
  <si>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</si>
  <si>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</si>
  <si>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</si>
  <si>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</si>
  <si>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</si>
  <si>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</si>
  <si>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</si>
  <si>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</si>
  <si>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</si>
  <si>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</si>
  <si>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</si>
  <si>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</si>
  <si>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</si>
  <si>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</si>
  <si>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</si>
  <si>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</si>
  <si>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</si>
  <si>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</si>
  <si>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</si>
  <si>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</si>
  <si>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</si>
  <si>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</si>
  <si>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</si>
  <si>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</si>
  <si>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</si>
  <si>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</si>
  <si>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</si>
  <si>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</si>
  <si>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</si>
  <si>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</si>
  <si>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</si>
  <si>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</si>
  <si>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</si>
  <si>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</si>
  <si>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</si>
  <si>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</si>
  <si>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</si>
  <si>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</si>
  <si>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</si>
  <si>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</si>
  <si>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</si>
  <si>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</si>
  <si>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</si>
  <si>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</si>
  <si>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</si>
  <si>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</si>
  <si>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</si>
  <si>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</si>
  <si>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</si>
  <si>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</si>
  <si>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</si>
  <si>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</si>
  <si>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</si>
  <si>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</si>
  <si>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</si>
  <si>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</si>
  <si>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</si>
  <si>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</si>
  <si>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</si>
  <si>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</si>
  <si>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</si>
  <si>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</si>
  <si>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</si>
  <si>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</si>
  <si>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</si>
  <si>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</si>
  <si>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</si>
  <si>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</si>
  <si>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</si>
  <si>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</si>
  <si>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</si>
  <si>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</si>
  <si>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</si>
  <si>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</si>
  <si>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</si>
  <si>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</si>
  <si>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</si>
  <si>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</si>
  <si>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</si>
  <si>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</si>
  <si>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</si>
  <si>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</si>
  <si>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</si>
  <si>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</si>
  <si>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</si>
  <si>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</si>
  <si>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</si>
  <si>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</si>
  <si>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</si>
  <si>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</si>
  <si>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</si>
  <si>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</si>
  <si>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</si>
  <si>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</si>
  <si>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</si>
  <si>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</si>
  <si>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</si>
  <si>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</si>
  <si>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</si>
  <si>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</si>
  <si>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</si>
  <si>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</si>
  <si>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</si>
  <si>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</si>
  <si>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</si>
  <si>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</si>
  <si>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</si>
  <si>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</si>
  <si>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</si>
  <si>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</si>
  <si>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</si>
  <si>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</si>
  <si>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</si>
  <si>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</si>
  <si>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</si>
  <si>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</si>
  <si>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</si>
  <si>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</si>
  <si>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</si>
  <si>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</si>
  <si>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</si>
  <si>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</si>
  <si>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</si>
  <si>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</si>
  <si>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</si>
  <si>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</si>
  <si>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</si>
  <si>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</si>
  <si>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</si>
  <si>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</si>
  <si>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</si>
  <si>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</si>
  <si>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</si>
  <si>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</si>
  <si>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</si>
  <si>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</si>
  <si>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</si>
  <si>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</si>
  <si>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</si>
  <si>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</si>
  <si>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</si>
  <si>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</si>
  <si>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</si>
  <si>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</si>
  <si>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</si>
  <si>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</si>
  <si>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</si>
  <si>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</si>
  <si>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</si>
  <si>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</si>
  <si>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</si>
  <si>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</si>
  <si>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</si>
  <si>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</si>
  <si>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</si>
  <si>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</si>
  <si>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</si>
  <si>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</si>
  <si>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</si>
  <si>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</si>
  <si>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</si>
  <si>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</si>
  <si>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</si>
  <si>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</si>
  <si>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</si>
  <si>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</si>
  <si>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</si>
  <si>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</si>
  <si>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</si>
  <si>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</si>
  <si>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</si>
  <si>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</si>
  <si>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</si>
  <si>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</si>
  <si>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</si>
  <si>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</si>
  <si>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</si>
  <si>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</si>
  <si>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</si>
  <si>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</si>
  <si>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</si>
  <si>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</si>
  <si>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</si>
  <si>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</si>
  <si>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</si>
  <si>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</si>
  <si>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</si>
  <si>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</si>
  <si>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</si>
  <si>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</si>
  <si>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</si>
  <si>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</si>
  <si>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</si>
  <si>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</si>
  <si>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</si>
  <si>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</si>
  <si>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</si>
  <si>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</si>
  <si>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</si>
  <si>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</si>
  <si>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</si>
  <si>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</si>
  <si>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</si>
  <si>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</si>
  <si>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</si>
  <si>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</si>
  <si>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</si>
  <si>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</si>
  <si>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</si>
  <si>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</si>
  <si>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</si>
  <si>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</si>
  <si>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</si>
  <si>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</si>
  <si>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</si>
  <si>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</si>
  <si>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</si>
  <si>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</si>
  <si>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</si>
  <si>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</si>
  <si>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</si>
  <si>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</si>
  <si>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</si>
  <si>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</si>
  <si>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</si>
  <si>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</si>
  <si>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</si>
  <si>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</si>
  <si>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</si>
  <si>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</si>
  <si>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</si>
  <si>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</si>
  <si>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</si>
  <si>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</si>
  <si>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</si>
  <si>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</si>
  <si>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</si>
  <si>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</si>
  <si>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</si>
  <si>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</si>
  <si>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</si>
  <si>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</si>
  <si>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</si>
  <si>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</si>
  <si>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</si>
  <si>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</si>
  <si>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</si>
  <si>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</si>
  <si>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</si>
  <si>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</si>
  <si>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</si>
  <si>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</si>
  <si>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</si>
  <si>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</si>
  <si>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</si>
  <si>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</si>
  <si>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</si>
  <si>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</si>
  <si>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</si>
  <si>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</si>
  <si>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</si>
  <si>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</si>
  <si>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</si>
  <si>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</si>
  <si>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</si>
  <si>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</si>
  <si>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</si>
  <si>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</si>
  <si>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</si>
  <si>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</si>
  <si>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</si>
  <si>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</si>
  <si>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</si>
  <si>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</si>
  <si>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</si>
  <si>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</si>
  <si>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</si>
  <si>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</si>
  <si>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</si>
  <si>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</si>
  <si>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</si>
  <si>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</si>
  <si>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</si>
  <si>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</si>
  <si>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</si>
  <si>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</si>
  <si>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</si>
  <si>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</si>
  <si>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</si>
  <si>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</si>
  <si>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</si>
  <si>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</si>
  <si>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</si>
  <si>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</si>
  <si>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</si>
  <si>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</si>
  <si>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</si>
  <si>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</si>
  <si>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</si>
  <si>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</si>
  <si>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</si>
  <si>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</si>
  <si>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</si>
  <si>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</si>
  <si>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</si>
  <si>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</si>
  <si>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</si>
  <si>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</si>
  <si>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</si>
  <si>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</si>
  <si>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</si>
  <si>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</si>
  <si>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</si>
  <si>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</si>
  <si>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</si>
  <si>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</si>
  <si>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</si>
  <si>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</si>
  <si>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</si>
  <si>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</si>
  <si>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</si>
  <si>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</si>
  <si>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</si>
  <si>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</si>
  <si>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</si>
  <si>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</si>
  <si>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</si>
  <si>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</si>
  <si>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</si>
  <si>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</si>
  <si>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</si>
  <si>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</si>
  <si>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</si>
  <si>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</si>
  <si>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</si>
  <si>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</si>
  <si>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</si>
  <si>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</si>
  <si>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</si>
  <si>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</si>
  <si>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</si>
  <si>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</si>
  <si>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</si>
  <si>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</si>
  <si>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</si>
  <si>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</si>
  <si>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</si>
  <si>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</si>
  <si>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</si>
  <si>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</si>
  <si>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</si>
  <si>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</si>
  <si>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</si>
  <si>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</si>
  <si>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</si>
  <si>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</si>
  <si>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</si>
  <si>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</si>
  <si>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</si>
  <si>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</si>
  <si>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</si>
  <si>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</si>
  <si>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</si>
  <si>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</si>
  <si>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</si>
  <si>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</si>
  <si>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</si>
  <si>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</si>
  <si>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</si>
  <si>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</si>
  <si>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</si>
  <si>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</si>
  <si>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</si>
  <si>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</si>
  <si>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</si>
  <si>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</si>
  <si>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</si>
  <si>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</si>
  <si>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</si>
  <si>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</si>
  <si>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</si>
  <si>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</si>
  <si>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</si>
  <si>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</si>
  <si>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</si>
  <si>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</si>
  <si>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</si>
  <si>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</si>
  <si>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</si>
  <si>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</si>
  <si>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</si>
  <si>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</si>
  <si>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</si>
  <si>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</si>
  <si>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</si>
  <si>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</si>
  <si>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</si>
  <si>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</si>
  <si>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</si>
  <si>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</si>
  <si>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</si>
  <si>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</si>
  <si>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</si>
  <si>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</si>
  <si>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</si>
  <si>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</si>
  <si>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</si>
  <si>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</si>
  <si>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</si>
  <si>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</si>
  <si>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</si>
  <si>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</si>
  <si>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</si>
  <si>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</si>
  <si>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</si>
  <si>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</si>
  <si>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</si>
  <si>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</si>
  <si>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</si>
  <si>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</si>
  <si>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</si>
  <si>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</si>
  <si>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</si>
  <si>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</si>
  <si>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</si>
  <si>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</si>
  <si>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</si>
  <si>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</si>
  <si>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</si>
  <si>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</si>
  <si>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</si>
  <si>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</si>
  <si>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</si>
  <si>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</si>
  <si>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</si>
  <si>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</si>
  <si>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</si>
  <si>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</si>
  <si>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</si>
  <si>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</si>
  <si>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</si>
  <si>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</si>
  <si>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</si>
  <si>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</si>
  <si>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</si>
  <si>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</si>
  <si>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</si>
  <si>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</si>
  <si>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</si>
  <si>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</si>
  <si>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</si>
  <si>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</si>
  <si>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</si>
  <si>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</si>
  <si>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</si>
  <si>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</si>
  <si>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</si>
  <si>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</si>
  <si>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</si>
  <si>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</si>
  <si>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</si>
  <si>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</si>
  <si>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</si>
  <si>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</si>
  <si>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</si>
  <si>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</si>
  <si>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</si>
  <si>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</si>
  <si>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</si>
  <si>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</si>
  <si>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</si>
  <si>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</si>
  <si>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</si>
  <si>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</si>
  <si>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</si>
  <si>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</si>
  <si>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</si>
  <si>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</si>
  <si>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</si>
  <si>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</si>
  <si>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</si>
  <si>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</si>
  <si>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</si>
  <si>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</si>
  <si>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</si>
  <si>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</si>
  <si>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</si>
  <si>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</si>
  <si>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</si>
  <si>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</si>
  <si>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</si>
  <si>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</si>
  <si>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</si>
  <si>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</si>
  <si>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</si>
  <si>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</si>
  <si>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</si>
  <si>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</si>
  <si>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</si>
  <si>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</si>
  <si>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</si>
  <si>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</si>
  <si>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</si>
  <si>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</si>
  <si>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</si>
  <si>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</si>
  <si>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</si>
  <si>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</si>
  <si>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</si>
  <si>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</si>
  <si>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</si>
  <si>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</si>
  <si>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</si>
  <si>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</si>
  <si>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</si>
  <si>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</si>
  <si>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</si>
  <si>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</si>
  <si>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</si>
  <si>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</si>
  <si>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</si>
  <si>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</si>
  <si>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</si>
  <si>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</si>
  <si>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</si>
  <si>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</si>
  <si>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</si>
  <si>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</si>
  <si>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</si>
  <si>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</si>
  <si>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</si>
  <si>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</si>
  <si>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</si>
  <si>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</si>
  <si>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</si>
  <si>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</si>
  <si>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</si>
  <si>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</si>
  <si>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</si>
  <si>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</si>
  <si>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</si>
  <si>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</si>
  <si>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</si>
  <si>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</si>
  <si>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</si>
  <si>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</si>
  <si>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</si>
  <si>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</si>
  <si>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</si>
  <si>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</si>
  <si>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</si>
  <si>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</si>
  <si>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</si>
  <si>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</si>
  <si>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</si>
  <si>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</si>
  <si>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</si>
  <si>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</si>
  <si>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</si>
  <si>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</si>
  <si>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</si>
  <si>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</si>
  <si>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</si>
  <si>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</si>
  <si>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</si>
  <si>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</si>
  <si>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</si>
  <si>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</si>
  <si>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</si>
  <si>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</si>
  <si>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</si>
  <si>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</si>
  <si>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</si>
  <si>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</si>
  <si>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</si>
  <si>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</si>
  <si>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</si>
  <si>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</si>
  <si>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</si>
  <si>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</si>
  <si>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</si>
  <si>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</si>
  <si>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</si>
  <si>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</si>
  <si>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</si>
  <si>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</si>
  <si>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</si>
  <si>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</si>
  <si>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</si>
  <si>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</si>
  <si>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</si>
  <si>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</si>
  <si>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</si>
  <si>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</si>
  <si>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</si>
  <si>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</si>
  <si>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</si>
  <si>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</si>
  <si>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</si>
  <si>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</si>
  <si>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</si>
  <si>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</si>
  <si>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</si>
  <si>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</si>
  <si>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</si>
  <si>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</si>
  <si>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</si>
  <si>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</si>
  <si>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</si>
  <si>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</si>
  <si>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</si>
  <si>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</si>
  <si>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</si>
  <si>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</si>
  <si>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</si>
  <si>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</si>
  <si>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</si>
  <si>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</si>
  <si>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</si>
  <si>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</si>
  <si>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</si>
  <si>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</si>
  <si>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</si>
  <si>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</si>
  <si>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</si>
  <si>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</si>
  <si>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</si>
  <si>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</si>
  <si>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</si>
  <si>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</si>
  <si>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</si>
  <si>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</si>
  <si>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</si>
  <si>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</si>
  <si>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</si>
  <si>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</si>
  <si>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</si>
  <si>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</si>
  <si>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</si>
  <si>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</si>
  <si>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</si>
  <si>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</si>
  <si>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</si>
  <si>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</si>
  <si>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</si>
  <si>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</si>
  <si>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</si>
  <si>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</si>
  <si>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</si>
  <si>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</si>
  <si>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</si>
  <si>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</si>
  <si>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</si>
  <si>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</si>
  <si>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</si>
  <si>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</si>
  <si>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</si>
  <si>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</si>
  <si>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</si>
  <si>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</si>
  <si>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</si>
  <si>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</si>
  <si>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</si>
  <si>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</si>
  <si>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</si>
  <si>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</si>
  <si>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</si>
  <si>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</si>
  <si>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</si>
  <si>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</si>
  <si>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</si>
  <si>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</si>
  <si>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</si>
  <si>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</si>
  <si>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</si>
  <si>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</si>
  <si>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</si>
  <si>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</si>
  <si>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</si>
  <si>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</si>
  <si>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</si>
  <si>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</si>
  <si>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</si>
  <si>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</si>
  <si>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</si>
  <si>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</si>
  <si>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</si>
  <si>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</si>
  <si>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</si>
  <si>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</si>
  <si>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</si>
  <si>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</si>
  <si>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</si>
  <si>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</si>
  <si>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</si>
  <si>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</si>
  <si>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</si>
  <si>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</si>
  <si>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</si>
  <si>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</si>
  <si>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</si>
  <si>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</si>
  <si>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</si>
  <si>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</si>
  <si>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</si>
  <si>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</si>
  <si>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</si>
  <si>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</si>
  <si>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</si>
  <si>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</si>
  <si>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</si>
  <si>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</si>
  <si>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</si>
  <si>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</si>
  <si>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</si>
  <si>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</si>
  <si>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</si>
  <si>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</si>
  <si>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</si>
  <si>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</si>
  <si>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</si>
  <si>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</si>
  <si>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</si>
  <si>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</si>
  <si>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</si>
  <si>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</si>
  <si>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</si>
  <si>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</si>
  <si>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</si>
  <si>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</si>
  <si>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</si>
  <si>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</si>
  <si>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</si>
  <si>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</si>
  <si>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</si>
  <si>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</si>
  <si>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</si>
  <si>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</si>
  <si>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</si>
  <si>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</si>
  <si>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</si>
  <si>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</si>
  <si>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</si>
  <si>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</si>
  <si>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</si>
  <si>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</si>
  <si>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</si>
  <si>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</si>
  <si>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</si>
  <si>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</si>
  <si>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</si>
  <si>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</si>
  <si>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</si>
  <si>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</si>
  <si>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</si>
  <si>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</si>
  <si>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</si>
  <si>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</si>
  <si>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</si>
  <si>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</si>
  <si>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</si>
  <si>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</si>
  <si>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</si>
  <si>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</si>
  <si>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</si>
  <si>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</si>
  <si>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</si>
  <si>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</si>
  <si>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</si>
  <si>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</si>
  <si>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</si>
  <si>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</si>
  <si>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</si>
  <si>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</si>
  <si>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</si>
  <si>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</si>
  <si>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</si>
  <si>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</si>
  <si>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</si>
  <si>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</si>
  <si>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</si>
  <si>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</si>
  <si>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</si>
  <si>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</si>
  <si>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</si>
  <si>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</si>
  <si>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</si>
  <si>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</si>
  <si>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</si>
  <si>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</si>
  <si>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</si>
  <si>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</si>
  <si>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</si>
  <si>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</si>
  <si>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</si>
  <si>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</si>
  <si>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</si>
  <si>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</si>
  <si>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</si>
  <si>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</si>
  <si>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</si>
  <si>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</si>
  <si>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</si>
  <si>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</si>
  <si>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</si>
  <si>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</si>
  <si>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</si>
  <si>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</si>
  <si>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</si>
  <si>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</si>
  <si>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</si>
  <si>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</si>
  <si>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</si>
  <si>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</si>
  <si>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</si>
  <si>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</si>
  <si>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</si>
  <si>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</si>
  <si>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</si>
  <si>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</si>
  <si>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</si>
  <si>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</si>
  <si>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</si>
  <si>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</si>
  <si>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</si>
  <si>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</si>
  <si>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</si>
  <si>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</si>
  <si>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</si>
  <si>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</si>
  <si>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</si>
  <si>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</si>
  <si>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</si>
  <si>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</si>
  <si>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</si>
  <si>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</si>
  <si>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</si>
  <si>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</si>
  <si>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</si>
  <si>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</si>
  <si>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</si>
  <si>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</si>
  <si>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</si>
  <si>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</si>
  <si>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</si>
  <si>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</si>
  <si>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</si>
  <si>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</si>
  <si>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</si>
  <si>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</si>
  <si>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</si>
  <si>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</si>
  <si>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</si>
  <si>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</si>
  <si>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</si>
  <si>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</si>
  <si>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</si>
  <si>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</si>
  <si>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</si>
  <si>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</si>
  <si>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</si>
  <si>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</si>
  <si>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</si>
  <si>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</si>
  <si>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</si>
  <si>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</si>
  <si>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</si>
  <si>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</si>
  <si>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</si>
  <si>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</si>
  <si>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</si>
  <si>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</si>
  <si>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</si>
  <si>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</si>
  <si>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</si>
  <si>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</si>
  <si>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</si>
  <si>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</si>
  <si>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</si>
  <si>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</si>
  <si>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</si>
  <si>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</si>
  <si>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</si>
  <si>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</si>
  <si>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</si>
  <si>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</si>
  <si>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</si>
  <si>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</si>
  <si>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</si>
  <si>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</si>
  <si>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</si>
  <si>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</si>
  <si>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</si>
  <si>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</si>
  <si>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</si>
  <si>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</si>
  <si>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</si>
  <si>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</si>
  <si>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</si>
  <si>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</si>
  <si>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</si>
  <si>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</si>
  <si>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</si>
  <si>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</si>
  <si>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</si>
  <si>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</si>
  <si>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</si>
  <si>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</si>
  <si>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</si>
  <si>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</si>
  <si>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</si>
  <si>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</si>
  <si>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</si>
  <si>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</si>
  <si>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</si>
  <si>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</si>
  <si>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</si>
  <si>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</si>
  <si>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</si>
  <si>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</si>
  <si>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</si>
  <si>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</si>
  <si>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</si>
  <si>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</si>
  <si>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</si>
  <si>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</si>
  <si>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</si>
  <si>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</si>
  <si>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</si>
  <si>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</si>
  <si>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</si>
  <si>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</si>
  <si>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</si>
  <si>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</si>
  <si>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</si>
  <si>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</si>
  <si>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</si>
  <si>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</si>
  <si>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</si>
  <si>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</si>
  <si>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</si>
  <si>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</si>
  <si>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</si>
  <si>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</si>
  <si>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</si>
  <si>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</si>
  <si>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</si>
  <si>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</si>
  <si>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</si>
  <si>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</si>
  <si>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</si>
  <si>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</si>
  <si>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</si>
  <si>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</si>
  <si>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</si>
  <si>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</si>
  <si>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</si>
  <si>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</si>
  <si>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</si>
  <si>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</si>
  <si>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</si>
  <si>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</si>
  <si>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</si>
  <si>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</si>
  <si>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</si>
  <si>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</si>
  <si>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</si>
  <si>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</si>
  <si>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</si>
  <si>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</si>
  <si>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</si>
  <si>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</si>
  <si>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</si>
  <si>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</si>
  <si>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</si>
  <si>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</si>
  <si>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</si>
  <si>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</si>
  <si>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</si>
  <si>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</si>
  <si>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</si>
  <si>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</si>
  <si>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</si>
  <si>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</si>
  <si>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</si>
  <si>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</si>
  <si>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</si>
  <si>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</si>
  <si>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</si>
  <si>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</si>
  <si>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</si>
  <si>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</si>
  <si>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</si>
  <si>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</si>
  <si>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</si>
  <si>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</si>
  <si>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</si>
  <si>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</si>
  <si>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</si>
  <si>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</si>
  <si>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</si>
  <si>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</si>
  <si>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</si>
  <si>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</si>
  <si>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</si>
  <si>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</si>
  <si>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</si>
  <si>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</si>
  <si>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</si>
  <si>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</si>
  <si>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</si>
  <si>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</si>
  <si>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</si>
  <si>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</si>
  <si>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</si>
  <si>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</si>
  <si>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</si>
  <si>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</si>
  <si>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</si>
  <si>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</si>
  <si>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</si>
  <si>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</si>
  <si>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</si>
  <si>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</si>
  <si>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</si>
  <si>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</si>
  <si>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</si>
  <si>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</si>
  <si>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</si>
  <si>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</si>
  <si>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</si>
  <si>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</si>
  <si>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</si>
  <si>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</si>
  <si>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</si>
  <si>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</si>
  <si>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</si>
  <si>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</si>
  <si>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</si>
  <si>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</si>
  <si>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</si>
  <si>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</si>
  <si>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</si>
  <si>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</si>
  <si>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</si>
  <si>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</si>
  <si>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</si>
  <si>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</si>
  <si>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</si>
  <si>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</si>
  <si>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</si>
  <si>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</si>
  <si>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</si>
  <si>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</si>
  <si>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</si>
  <si>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</si>
  <si>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</si>
  <si>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</si>
  <si>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</si>
  <si>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</si>
  <si>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</si>
  <si>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</si>
  <si>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</si>
  <si>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</si>
  <si>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</si>
  <si>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</si>
  <si>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</si>
  <si>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</si>
  <si>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</si>
  <si>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</si>
  <si>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</si>
  <si>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</si>
  <si>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</si>
  <si>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</si>
  <si>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</si>
  <si>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</si>
  <si>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</si>
  <si>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</si>
  <si>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</si>
  <si>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</si>
  <si>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</si>
  <si>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</si>
  <si>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</si>
  <si>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</si>
  <si>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</si>
  <si>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</si>
  <si>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</si>
  <si>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</si>
  <si>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</si>
  <si>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</si>
  <si>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</si>
  <si>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</si>
  <si>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</si>
  <si>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</si>
  <si>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</si>
  <si>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</si>
  <si>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</si>
  <si>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</si>
  <si>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</si>
  <si>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</si>
  <si>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</si>
  <si>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</si>
  <si>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</si>
  <si>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</si>
  <si>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</si>
  <si>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</si>
  <si>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</si>
  <si>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</si>
  <si>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</si>
  <si>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</si>
  <si>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</si>
  <si>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</si>
  <si>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</si>
  <si>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</si>
  <si>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</si>
  <si>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</si>
  <si>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</si>
  <si>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</si>
  <si>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</si>
  <si>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</si>
  <si>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</si>
  <si>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</si>
  <si>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</si>
  <si>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</si>
  <si>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</si>
  <si>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</si>
  <si>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</si>
  <si>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</si>
  <si>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</si>
  <si>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</si>
  <si>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</si>
  <si>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</si>
  <si>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</si>
  <si>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</si>
  <si>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</si>
  <si>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</si>
  <si>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</si>
  <si>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</si>
  <si>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</si>
  <si>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</si>
  <si>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</si>
  <si>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</si>
  <si>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</si>
  <si>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</si>
  <si>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</si>
  <si>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</si>
  <si>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</si>
  <si>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</si>
  <si>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</si>
  <si>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</si>
  <si>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</si>
  <si>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</si>
  <si>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</si>
  <si>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</si>
  <si>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</si>
  <si>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</si>
  <si>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</si>
  <si>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</si>
  <si>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</si>
  <si>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</si>
  <si>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</si>
  <si>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</si>
  <si>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</si>
  <si>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</si>
  <si>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</si>
  <si>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</si>
  <si>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</si>
  <si>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</si>
  <si>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</si>
  <si>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</si>
  <si>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</si>
  <si>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</si>
  <si>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</si>
  <si>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</si>
  <si>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</si>
  <si>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</si>
  <si>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</si>
  <si>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</si>
  <si>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</si>
  <si>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</si>
  <si>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</si>
  <si>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</si>
  <si>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</si>
  <si>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</si>
  <si>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</si>
  <si>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</si>
  <si>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</si>
  <si>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</si>
  <si>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</si>
  <si>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</si>
  <si>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</si>
  <si>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</si>
  <si>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</si>
  <si>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</si>
  <si>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</si>
  <si>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</si>
  <si>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</si>
  <si>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</si>
  <si>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</si>
  <si>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</si>
  <si>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</si>
  <si>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</si>
  <si>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</si>
  <si>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</si>
  <si>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</si>
  <si>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</si>
  <si>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</si>
  <si>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</si>
  <si>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</si>
  <si>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</si>
  <si>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</si>
  <si>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</si>
  <si>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</si>
  <si>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</si>
  <si>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</si>
  <si>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</si>
  <si>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</si>
  <si>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</si>
  <si>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</si>
  <si>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</si>
  <si>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</si>
  <si>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</si>
  <si>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</si>
  <si>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</si>
  <si>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</si>
  <si>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</si>
  <si>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</si>
  <si>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</si>
  <si>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</si>
  <si>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</si>
  <si>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</si>
  <si>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</si>
  <si>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</si>
  <si>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</si>
  <si>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</si>
  <si>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</si>
  <si>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</si>
  <si>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</si>
  <si>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</si>
  <si>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</si>
  <si>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</si>
  <si>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</si>
  <si>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</si>
  <si>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</si>
  <si>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</si>
  <si>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</si>
  <si>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</si>
  <si>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</si>
  <si>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</si>
  <si>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</si>
  <si>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</si>
  <si>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</si>
  <si>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</si>
  <si>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</si>
  <si>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</si>
  <si>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</si>
  <si>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</si>
  <si>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</si>
  <si>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</si>
  <si>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</si>
  <si>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</si>
  <si>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</si>
  <si>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</si>
  <si>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</si>
  <si>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</si>
  <si>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</si>
  <si>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</si>
  <si>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</si>
  <si>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</si>
  <si>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</si>
  <si>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</si>
  <si>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</si>
  <si>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</si>
  <si>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</si>
  <si>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</si>
  <si>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</si>
  <si>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</si>
  <si>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</si>
  <si>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</si>
  <si>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</si>
  <si>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</si>
  <si>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</si>
  <si>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</si>
  <si>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</si>
  <si>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</si>
  <si>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</si>
  <si>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</si>
  <si>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</si>
  <si>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</si>
  <si>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</si>
  <si>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</si>
  <si>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</si>
  <si>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</si>
  <si>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</si>
  <si>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</si>
  <si>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</si>
  <si>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</si>
  <si>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</si>
  <si>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</si>
  <si>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</si>
  <si>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</si>
  <si>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</si>
  <si>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</si>
  <si>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</si>
  <si>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</si>
  <si>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</si>
  <si>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</si>
  <si>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</si>
  <si>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</si>
  <si>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</si>
  <si>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</si>
  <si>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</si>
  <si>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</si>
  <si>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</si>
  <si>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</si>
  <si>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</si>
  <si>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</si>
  <si>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</si>
  <si>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</si>
  <si>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</si>
  <si>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</si>
  <si>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</si>
  <si>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</si>
  <si>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</si>
  <si>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</si>
  <si>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</si>
  <si>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</si>
  <si>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</si>
  <si>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</si>
  <si>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</si>
  <si>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</si>
  <si>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</si>
  <si>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</si>
  <si>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</si>
  <si>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</si>
  <si>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</si>
  <si>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</si>
  <si>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</si>
  <si>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</si>
  <si>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</si>
  <si>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</si>
  <si>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</si>
  <si>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</si>
  <si>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</si>
  <si>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</si>
  <si>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</si>
  <si>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</si>
  <si>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</si>
  <si>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</si>
  <si>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</si>
  <si>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</si>
  <si>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</si>
  <si>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</si>
  <si>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</si>
  <si>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</si>
  <si>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</si>
  <si>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</si>
  <si>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</si>
  <si>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</si>
  <si>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</si>
  <si>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</si>
  <si>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</si>
  <si>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</si>
  <si>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</si>
  <si>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</si>
  <si>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</si>
  <si>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</si>
  <si>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</si>
  <si>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</si>
  <si>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</si>
  <si>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</si>
  <si>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</si>
  <si>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</si>
  <si>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</si>
  <si>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</si>
  <si>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</si>
  <si>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</si>
  <si>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</si>
  <si>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</si>
  <si>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</si>
  <si>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</si>
  <si>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</si>
  <si>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</si>
  <si>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</si>
  <si>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</si>
  <si>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</si>
  <si>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</si>
  <si>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</si>
  <si>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</si>
  <si>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</si>
  <si>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</si>
  <si>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</si>
  <si>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</si>
  <si>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</si>
  <si>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</si>
  <si>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</si>
  <si>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</si>
  <si>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</si>
  <si>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</si>
  <si>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</si>
  <si>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</si>
  <si>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</si>
  <si>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</si>
  <si>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</si>
  <si>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</si>
  <si>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</si>
  <si>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</si>
  <si>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</si>
  <si>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</si>
  <si>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</si>
  <si>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</si>
  <si>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</si>
  <si>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</si>
  <si>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</si>
  <si>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</si>
  <si>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</si>
  <si>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</si>
  <si>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</si>
  <si>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</si>
  <si>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</si>
  <si>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</si>
  <si>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</si>
  <si>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</si>
  <si>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</si>
  <si>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</si>
  <si>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</si>
  <si>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</si>
  <si>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</si>
  <si>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</si>
  <si>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</si>
  <si>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</si>
  <si>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</si>
  <si>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</si>
  <si>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</si>
  <si>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</si>
  <si>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</si>
  <si>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</si>
  <si>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</si>
  <si>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</si>
  <si>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</si>
  <si>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</si>
  <si>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</si>
  <si>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</si>
  <si>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</si>
  <si>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</si>
  <si>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</si>
  <si>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</si>
  <si>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</si>
  <si>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</si>
  <si>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</si>
  <si>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</si>
  <si>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</si>
  <si>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</si>
  <si>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</si>
  <si>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</si>
  <si>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</si>
  <si>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</si>
  <si>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</si>
  <si>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</si>
  <si>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</si>
  <si>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</si>
  <si>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</si>
  <si>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</si>
  <si>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</si>
  <si>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</si>
  <si>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</si>
  <si>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</si>
  <si>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</si>
  <si>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</si>
  <si>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</si>
  <si>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</si>
  <si>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</si>
  <si>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</si>
  <si>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</si>
  <si>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</si>
  <si>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</si>
  <si>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</si>
  <si>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</si>
  <si>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</si>
  <si>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</si>
  <si>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</si>
  <si>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</si>
  <si>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</si>
  <si>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</si>
  <si>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</si>
  <si>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</si>
  <si>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</si>
  <si>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</si>
  <si>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</si>
  <si>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</si>
  <si>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</si>
  <si>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</si>
  <si>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</si>
  <si>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</si>
  <si>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</si>
  <si>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</si>
  <si>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</si>
  <si>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</si>
  <si>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</si>
  <si>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</si>
  <si>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</si>
  <si>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</si>
  <si>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</si>
  <si>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</si>
  <si>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</si>
  <si>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</si>
  <si>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</si>
  <si>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</si>
  <si>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</si>
  <si>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</si>
  <si>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</si>
  <si>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</si>
  <si>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</si>
  <si>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</si>
  <si>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</si>
  <si>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</si>
  <si>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</si>
  <si>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</si>
  <si>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</si>
  <si>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</si>
  <si>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</si>
  <si>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</si>
  <si>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</si>
  <si>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</si>
  <si>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</si>
  <si>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</si>
  <si>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</si>
  <si>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</si>
  <si>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</si>
  <si>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</si>
  <si>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</si>
  <si>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</si>
  <si>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</si>
  <si>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</si>
  <si>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</si>
  <si>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</si>
  <si>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</si>
  <si>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</si>
  <si>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</si>
  <si>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</si>
  <si>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</si>
  <si>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</si>
  <si>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</si>
  <si>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</si>
  <si>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</si>
  <si>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</si>
  <si>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</si>
  <si>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</si>
  <si>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</si>
  <si>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</si>
  <si>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</si>
  <si>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</si>
  <si>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</si>
  <si>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</si>
  <si>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</si>
  <si>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</si>
  <si>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</si>
  <si>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</si>
  <si>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</si>
  <si>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</si>
  <si>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</si>
  <si>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</si>
  <si>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</si>
  <si>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</si>
  <si>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</si>
  <si>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</si>
  <si>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</si>
  <si>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</si>
  <si>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</si>
  <si>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</si>
  <si>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</si>
  <si>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</si>
  <si>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</si>
  <si>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</si>
  <si>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</si>
  <si>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</si>
  <si>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</si>
  <si>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</si>
  <si>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</si>
  <si>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</si>
  <si>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</si>
  <si>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</si>
  <si>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</si>
  <si>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</si>
  <si>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</si>
  <si>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</si>
  <si>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</si>
  <si>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</si>
  <si>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</si>
  <si>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</si>
  <si>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</si>
  <si>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</si>
  <si>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</si>
  <si>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</si>
  <si>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</si>
  <si>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</si>
  <si>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</si>
  <si>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</si>
  <si>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</si>
  <si>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</si>
  <si>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</si>
  <si>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</si>
  <si>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</si>
  <si>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</si>
  <si>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</si>
  <si>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</si>
  <si>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</si>
  <si>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</si>
  <si>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</si>
  <si>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</si>
  <si>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</si>
  <si>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</si>
  <si>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</si>
  <si>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</si>
  <si>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</si>
  <si>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</si>
  <si>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</si>
  <si>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</si>
  <si>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</si>
  <si>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</si>
  <si>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</si>
  <si>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</si>
  <si>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</si>
  <si>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</si>
  <si>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</si>
  <si>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</si>
  <si>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</si>
  <si>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</si>
  <si>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</si>
  <si>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</si>
  <si>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</si>
  <si>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</si>
  <si>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</si>
  <si>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</si>
  <si>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</si>
  <si>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</si>
  <si>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</si>
  <si>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</si>
  <si>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</si>
  <si>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</si>
  <si>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</si>
  <si>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</si>
  <si>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</si>
  <si>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</si>
  <si>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</si>
  <si>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</si>
  <si>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</si>
  <si>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</si>
  <si>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</si>
  <si>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</si>
  <si>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</si>
  <si>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</si>
  <si>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</si>
  <si>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</si>
  <si>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</si>
  <si>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</si>
  <si>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</si>
  <si>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</si>
  <si>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</si>
  <si>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</si>
  <si>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</si>
  <si>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</si>
  <si>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</si>
  <si>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</si>
  <si>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</si>
  <si>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</si>
  <si>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</si>
  <si>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</si>
  <si>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</si>
  <si>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</si>
  <si>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</si>
  <si>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</si>
  <si>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</si>
  <si>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</si>
  <si>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</si>
  <si>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</si>
  <si>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</si>
  <si>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</si>
  <si>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</si>
  <si>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</si>
  <si>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</si>
  <si>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</si>
  <si>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</si>
  <si>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</si>
  <si>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</si>
  <si>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</si>
  <si>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</si>
  <si>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</si>
  <si>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</si>
  <si>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</si>
  <si>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</si>
  <si>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</si>
  <si>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</si>
  <si>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</si>
  <si>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</si>
  <si>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</si>
  <si>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</si>
  <si>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</si>
  <si>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</si>
  <si>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</si>
  <si>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</si>
  <si>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</si>
  <si>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</si>
  <si>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</si>
  <si>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</si>
  <si>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</si>
  <si>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</si>
  <si>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</si>
  <si>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</si>
  <si>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</si>
  <si>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</si>
  <si>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</si>
  <si>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</si>
  <si>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</si>
  <si>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</si>
  <si>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</si>
  <si>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</si>
  <si>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</si>
  <si>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</si>
  <si>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</si>
  <si>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</si>
  <si>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</si>
  <si>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</si>
  <si>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</si>
  <si>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</si>
  <si>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</si>
  <si>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</si>
  <si>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</si>
  <si>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</si>
  <si>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</si>
  <si>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</si>
  <si>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</si>
  <si>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</si>
  <si>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</si>
  <si>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</si>
  <si>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</si>
  <si>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</si>
  <si>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</si>
  <si>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</si>
  <si>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</si>
  <si>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</si>
  <si>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</si>
  <si>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</si>
  <si>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</si>
  <si>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</si>
  <si>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</si>
  <si>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</si>
  <si>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</si>
  <si>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</si>
  <si>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</si>
  <si>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</si>
  <si>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</si>
  <si>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</si>
  <si>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</si>
  <si>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</si>
  <si>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</si>
  <si>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</si>
  <si>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</si>
  <si>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</si>
  <si>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</si>
  <si>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</si>
  <si>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</si>
  <si>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</si>
  <si>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</si>
  <si>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</si>
  <si>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</si>
  <si>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</si>
  <si>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</si>
  <si>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</si>
  <si>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</si>
  <si>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</si>
  <si>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</si>
  <si>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</si>
  <si>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</si>
  <si>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</si>
  <si>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</si>
  <si>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</si>
  <si>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</si>
  <si>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</si>
  <si>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</si>
  <si>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</si>
  <si>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</si>
  <si>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</si>
  <si>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</si>
  <si>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</si>
  <si>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</si>
  <si>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</si>
  <si>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</si>
  <si>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</si>
  <si>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</si>
  <si>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</si>
  <si>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</si>
  <si>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</si>
  <si>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</si>
  <si>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</si>
  <si>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</si>
  <si>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</si>
  <si>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</si>
  <si>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</si>
  <si>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</si>
  <si>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</si>
  <si>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</si>
  <si>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</si>
  <si>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</si>
  <si>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</si>
  <si>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</si>
  <si>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</si>
  <si>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</si>
  <si>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</si>
  <si>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</si>
  <si>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</si>
  <si>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</si>
  <si>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</si>
  <si>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</si>
  <si>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</si>
  <si>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</si>
  <si>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</si>
  <si>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</si>
  <si>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</si>
  <si>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</si>
  <si>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</si>
  <si>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</si>
  <si>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</si>
  <si>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</si>
  <si>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</si>
  <si>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</si>
  <si>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</si>
  <si>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</si>
  <si>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</si>
  <si>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</si>
  <si>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</si>
  <si>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</si>
  <si>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</si>
  <si>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</si>
  <si>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</si>
  <si>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</si>
  <si>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</si>
  <si>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</si>
  <si>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</si>
  <si>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</si>
  <si>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</si>
  <si>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</si>
  <si>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</si>
  <si>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</si>
  <si>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</si>
  <si>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</si>
  <si>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</si>
  <si>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</si>
  <si>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</si>
  <si>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</si>
  <si>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</si>
  <si>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</si>
  <si>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</si>
  <si>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</si>
  <si>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</si>
  <si>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</si>
  <si>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</si>
  <si>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</si>
  <si>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</si>
  <si>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</si>
  <si>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</si>
  <si>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</si>
  <si>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</si>
  <si>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</si>
  <si>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</si>
  <si>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</si>
  <si>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</si>
  <si>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</si>
  <si>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</si>
  <si>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</si>
  <si>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</si>
  <si>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</si>
  <si>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</si>
  <si>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</si>
  <si>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</si>
  <si>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</si>
  <si>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</si>
  <si>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</si>
  <si>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</si>
  <si>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</si>
  <si>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</si>
  <si>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</si>
  <si>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</si>
  <si>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</si>
  <si>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</si>
  <si>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</si>
  <si>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</si>
  <si>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</si>
  <si>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</si>
  <si>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</si>
  <si>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</si>
  <si>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</si>
  <si>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</si>
  <si>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</si>
  <si>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</si>
  <si>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</si>
  <si>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</si>
  <si>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</si>
  <si>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</si>
  <si>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</si>
  <si>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</si>
  <si>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</si>
  <si>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</si>
  <si>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</si>
  <si>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</si>
  <si>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</si>
  <si>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</si>
  <si>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</si>
  <si>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</si>
  <si>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</si>
  <si>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</si>
  <si>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</si>
  <si>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</si>
  <si>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</si>
  <si>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</si>
  <si>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</si>
  <si>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</si>
  <si>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</si>
  <si>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</si>
  <si>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</si>
  <si>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</si>
  <si>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</si>
  <si>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</si>
  <si>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</si>
  <si>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</si>
  <si>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</si>
  <si>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</si>
  <si>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</si>
  <si>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</si>
  <si>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</si>
  <si>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</si>
  <si>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</si>
  <si>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</si>
  <si>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</si>
  <si>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</si>
  <si>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</si>
  <si>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</si>
  <si>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</si>
  <si>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</si>
  <si>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</si>
  <si>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</si>
  <si>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</si>
  <si>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</si>
  <si>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</si>
  <si>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</si>
  <si>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</si>
  <si>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</si>
  <si>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</si>
  <si>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</si>
  <si>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</si>
  <si>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</si>
  <si>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</si>
  <si>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</si>
  <si>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</si>
  <si>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</si>
  <si>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</si>
  <si>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</si>
  <si>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</si>
  <si>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</si>
  <si>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</si>
  <si>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</si>
  <si>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</si>
  <si>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</si>
  <si>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</si>
  <si>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</si>
  <si>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</si>
  <si>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</si>
  <si>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</si>
  <si>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</si>
  <si>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</si>
  <si>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</si>
  <si>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</si>
  <si>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</si>
  <si>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</si>
  <si>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</si>
  <si>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</si>
  <si>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</si>
  <si>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</si>
  <si>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</si>
  <si>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</si>
  <si>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</si>
  <si>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</si>
  <si>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</si>
  <si>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</si>
  <si>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</si>
  <si>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</si>
  <si>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</si>
  <si>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</si>
  <si>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</si>
  <si>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</si>
  <si>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</si>
  <si>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</si>
  <si>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</si>
  <si>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</si>
  <si>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</si>
  <si>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</si>
  <si>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</si>
  <si>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</si>
  <si>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</si>
  <si>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</si>
  <si>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</si>
  <si>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</si>
  <si>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</si>
  <si>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</si>
  <si>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</si>
  <si>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</si>
  <si>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</si>
  <si>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</si>
  <si>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</si>
  <si>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</si>
  <si>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</si>
  <si>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</si>
  <si>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</si>
  <si>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</si>
  <si>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</si>
  <si>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</si>
  <si>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</si>
  <si>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</si>
  <si>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</si>
  <si>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</si>
  <si>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</si>
  <si>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</si>
  <si>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</si>
  <si>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</si>
  <si>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</si>
  <si>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</si>
  <si>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</si>
  <si>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</si>
  <si>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</si>
  <si>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</si>
  <si>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</si>
  <si>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</si>
  <si>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</si>
  <si>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</si>
  <si>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</si>
  <si>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</si>
  <si>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</si>
  <si>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</si>
  <si>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</si>
  <si>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</si>
  <si>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</si>
  <si>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</si>
  <si>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</si>
  <si>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</si>
  <si>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</si>
  <si>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</si>
  <si>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</si>
  <si>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</si>
  <si>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</si>
  <si>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</si>
  <si>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</si>
  <si>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</si>
  <si>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</si>
  <si>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</si>
  <si>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</si>
  <si>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</si>
  <si>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</si>
  <si>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</si>
  <si>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</si>
  <si>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</si>
  <si>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</si>
  <si>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</si>
  <si>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</si>
  <si>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</si>
  <si>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</si>
  <si>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</si>
  <si>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</si>
  <si>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</si>
  <si>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</si>
  <si>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</si>
  <si>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</si>
  <si>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</si>
  <si>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</si>
  <si>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</si>
  <si>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</si>
  <si>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</si>
  <si>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</si>
  <si>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</si>
  <si>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</si>
  <si>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</si>
  <si>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</si>
  <si>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</si>
  <si>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</si>
  <si>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</si>
  <si>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</si>
  <si>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</si>
  <si>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</si>
  <si>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</si>
  <si>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</si>
  <si>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</si>
  <si>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</si>
  <si>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</si>
  <si>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</si>
  <si>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</si>
  <si>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</si>
  <si>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</si>
  <si>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</si>
  <si>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</si>
  <si>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</si>
  <si>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</si>
  <si>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</si>
  <si>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</si>
  <si>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</si>
  <si>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</si>
  <si>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</si>
  <si>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</si>
  <si>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</si>
  <si>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</si>
  <si>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</si>
  <si>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</si>
  <si>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</si>
  <si>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</si>
  <si>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</si>
  <si>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</si>
  <si>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</si>
  <si>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</si>
  <si>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</si>
  <si>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</si>
  <si>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</si>
  <si>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</si>
  <si>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</si>
  <si>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</si>
  <si>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</si>
  <si>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</si>
  <si>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</si>
  <si>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</si>
  <si>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</si>
  <si>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</si>
  <si>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</si>
  <si>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</si>
  <si>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</si>
  <si>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</si>
  <si>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</si>
  <si>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</si>
  <si>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</si>
  <si>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</si>
  <si>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</si>
  <si>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</si>
  <si>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</si>
  <si>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</si>
  <si>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</si>
  <si>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</si>
  <si>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</si>
  <si>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</si>
  <si>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</si>
  <si>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</si>
  <si>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</si>
  <si>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</si>
  <si>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</si>
  <si>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</si>
  <si>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</si>
  <si>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</si>
  <si>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</si>
  <si>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</si>
  <si>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</si>
  <si>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</si>
  <si>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</si>
  <si>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</si>
  <si>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</si>
  <si>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</si>
  <si>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</si>
  <si>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</si>
  <si>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</si>
  <si>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</si>
  <si>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</si>
  <si>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</si>
  <si>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</si>
  <si>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</si>
  <si>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</si>
  <si>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</si>
  <si>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</si>
  <si>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</si>
  <si>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</si>
  <si>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</si>
  <si>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</si>
  <si>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</si>
  <si>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</si>
  <si>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</si>
  <si>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</si>
  <si>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</si>
  <si>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</si>
  <si>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</si>
  <si>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</si>
  <si>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</si>
  <si>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</si>
  <si>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</si>
  <si>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</si>
  <si>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</si>
  <si>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</si>
  <si>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</si>
  <si>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</si>
  <si>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</si>
  <si>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</si>
  <si>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</si>
  <si>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</si>
  <si>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</si>
  <si>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</si>
  <si>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</si>
  <si>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</si>
  <si>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</si>
  <si>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</si>
  <si>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</si>
  <si>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</si>
  <si>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</si>
  <si>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</si>
  <si>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</si>
  <si>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</si>
  <si>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</si>
  <si>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</si>
  <si>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</si>
  <si>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</si>
  <si>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</si>
  <si>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</si>
  <si>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</si>
  <si>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</si>
  <si>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</si>
  <si>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</si>
  <si>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</si>
  <si>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</si>
  <si>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</si>
  <si>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</si>
  <si>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</si>
  <si>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</si>
  <si>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</si>
  <si>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</si>
  <si>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</si>
  <si>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</si>
  <si>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</si>
  <si>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</si>
  <si>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</si>
  <si>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</si>
  <si>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</si>
  <si>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</si>
  <si>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</si>
  <si>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</si>
  <si>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</si>
  <si>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</si>
  <si>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</si>
  <si>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</si>
  <si>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</si>
  <si>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</si>
  <si>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</si>
  <si>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</si>
  <si>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</si>
  <si>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</si>
  <si>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</si>
  <si>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</si>
  <si>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</si>
  <si>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</si>
  <si>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</si>
  <si>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</si>
  <si>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</si>
  <si>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</si>
  <si>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</si>
  <si>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</si>
  <si>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</si>
  <si>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</si>
  <si>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</si>
  <si>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</si>
  <si>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</si>
  <si>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</si>
  <si>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</si>
  <si>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</si>
  <si>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</si>
  <si>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</si>
  <si>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</si>
  <si>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</si>
  <si>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</si>
  <si>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</si>
  <si>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</si>
  <si>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</si>
  <si>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</si>
  <si>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</si>
  <si>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</si>
  <si>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</si>
  <si>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</si>
  <si>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</si>
  <si>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</si>
  <si>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</si>
  <si>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</si>
  <si>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</si>
  <si>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</si>
  <si>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</si>
  <si>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</si>
  <si>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</si>
  <si>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</si>
  <si>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</si>
  <si>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</si>
  <si>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</si>
  <si>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</si>
  <si>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</si>
  <si>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</si>
  <si>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</si>
  <si>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</si>
  <si>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</si>
  <si>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</si>
  <si>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</si>
  <si>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</si>
  <si>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</si>
  <si>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</si>
  <si>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</si>
  <si>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</si>
  <si>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</si>
  <si>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</si>
  <si>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</si>
  <si>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</si>
  <si>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</si>
  <si>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</si>
  <si>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</si>
  <si>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</si>
  <si>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</si>
  <si>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</si>
  <si>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</si>
  <si>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</si>
  <si>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</si>
  <si>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</si>
  <si>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</si>
  <si>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</si>
  <si>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</si>
  <si>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</si>
  <si>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</si>
  <si>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</si>
  <si>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</si>
  <si>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</si>
  <si>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</si>
  <si>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</si>
  <si>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</si>
  <si>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</si>
  <si>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</si>
  <si>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</si>
  <si>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</si>
  <si>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</si>
  <si>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</si>
  <si>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</si>
  <si>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</si>
  <si>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</si>
  <si>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</si>
  <si>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</si>
  <si>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</si>
  <si>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</si>
  <si>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</si>
  <si>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</si>
  <si>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</si>
  <si>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</si>
  <si>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</si>
  <si>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</si>
  <si>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</si>
  <si>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</si>
  <si>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</si>
  <si>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</si>
  <si>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</si>
  <si>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</si>
  <si>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</si>
  <si>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</si>
  <si>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</si>
  <si>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</si>
  <si>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</si>
  <si>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</si>
  <si>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</si>
  <si>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</si>
  <si>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</si>
  <si>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</si>
  <si>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</si>
  <si>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</si>
  <si>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</si>
  <si>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</si>
  <si>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</si>
  <si>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</si>
  <si>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</si>
  <si>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</si>
  <si>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</si>
  <si>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</si>
  <si>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</si>
  <si>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</si>
  <si>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</si>
  <si>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</si>
  <si>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</si>
  <si>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</si>
  <si>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</si>
  <si>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</si>
  <si>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</si>
  <si>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</si>
  <si>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</si>
  <si>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</si>
  <si>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</si>
  <si>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</si>
  <si>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</si>
  <si>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</si>
  <si>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</si>
  <si>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</si>
  <si>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</si>
  <si>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</si>
  <si>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</si>
  <si>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</si>
  <si>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</si>
  <si>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</si>
  <si>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</si>
  <si>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</si>
  <si>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</si>
  <si>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</si>
  <si>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</si>
  <si>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</si>
  <si>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</si>
  <si>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</si>
  <si>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</si>
  <si>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</si>
  <si>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</si>
  <si>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</si>
  <si>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</si>
  <si>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</si>
  <si>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</si>
  <si>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</si>
  <si>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</si>
  <si>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</si>
  <si>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</si>
  <si>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</si>
  <si>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</si>
  <si>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</si>
  <si>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</si>
  <si>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</si>
  <si>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</si>
  <si>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</si>
  <si>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</si>
  <si>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</si>
  <si>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</si>
  <si>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</si>
  <si>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</si>
  <si>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</si>
  <si>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</si>
  <si>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</si>
  <si>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</si>
  <si>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</si>
  <si>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</si>
  <si>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</si>
  <si>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</si>
  <si>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</si>
  <si>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</si>
  <si>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</si>
  <si>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</si>
  <si>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</si>
  <si>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</si>
  <si>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</si>
  <si>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</si>
  <si>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</si>
  <si>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</si>
  <si>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</si>
  <si>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</si>
  <si>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</si>
  <si>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</si>
  <si>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</si>
  <si>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</si>
  <si>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</si>
  <si>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</si>
  <si>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</si>
  <si>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</si>
  <si>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</si>
  <si>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</si>
  <si>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</si>
  <si>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</si>
  <si>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</si>
  <si>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</si>
  <si>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</si>
  <si>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</si>
  <si>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</si>
  <si>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</si>
  <si>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</si>
  <si>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</si>
  <si>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</si>
  <si>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</si>
  <si>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</si>
  <si>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</si>
  <si>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</si>
  <si>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</si>
  <si>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</si>
  <si>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</si>
  <si>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</si>
  <si>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</si>
  <si>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</si>
  <si>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</si>
  <si>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</si>
  <si>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</si>
  <si>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</si>
  <si>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</si>
  <si>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</si>
  <si>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</si>
  <si>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</si>
  <si>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</si>
  <si>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</si>
  <si>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</si>
  <si>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</si>
  <si>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</si>
  <si>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</si>
  <si>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</si>
  <si>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</si>
  <si>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</si>
  <si>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</si>
  <si>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</si>
  <si>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</si>
  <si>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</si>
  <si>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</si>
  <si>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</si>
  <si>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</si>
  <si>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</si>
  <si>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</si>
  <si>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</si>
  <si>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</si>
  <si>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</si>
  <si>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</si>
  <si>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</si>
  <si>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</si>
  <si>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</si>
  <si>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</si>
  <si>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</si>
  <si>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</si>
  <si>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</si>
  <si>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</si>
  <si>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</si>
  <si>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</si>
  <si>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</si>
  <si>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</si>
  <si>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</si>
  <si>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</si>
  <si>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</si>
  <si>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</si>
  <si>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</si>
  <si>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</si>
  <si>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</si>
  <si>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</si>
  <si>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</si>
  <si>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</si>
  <si>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</si>
  <si>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</si>
  <si>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</si>
  <si>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</si>
  <si>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</si>
  <si>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</si>
  <si>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</si>
  <si>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</si>
  <si>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</si>
  <si>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</si>
  <si>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</si>
  <si>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</si>
  <si>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</si>
  <si>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</si>
  <si>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</si>
  <si>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</si>
  <si>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</si>
  <si>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</si>
  <si>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</si>
  <si>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</si>
  <si>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</si>
  <si>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</si>
  <si>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</si>
  <si>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</si>
  <si>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</si>
  <si>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</si>
  <si>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</si>
  <si>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</si>
  <si>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</si>
  <si>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</si>
  <si>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</si>
  <si>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</si>
  <si>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</si>
  <si>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</si>
  <si>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</si>
  <si>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</si>
  <si>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</si>
  <si>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</si>
  <si>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</si>
  <si>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</si>
  <si>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</si>
  <si>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</si>
  <si>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</si>
  <si>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</si>
  <si>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</si>
  <si>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</si>
  <si>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</si>
  <si>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</si>
  <si>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</si>
  <si>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</si>
  <si>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</si>
  <si>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</si>
  <si>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</si>
  <si>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</si>
  <si>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</si>
  <si>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</si>
  <si>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</si>
  <si>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</si>
  <si>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</si>
  <si>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</si>
  <si>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</si>
  <si>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</si>
  <si>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</si>
  <si>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</si>
  <si>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</si>
  <si>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</si>
  <si>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</si>
  <si>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</si>
  <si>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</si>
  <si>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</si>
  <si>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</si>
  <si>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</si>
  <si>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</si>
  <si>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</si>
  <si>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</si>
  <si>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</si>
  <si>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</si>
  <si>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</si>
  <si>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</si>
  <si>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</si>
  <si>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</si>
  <si>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</si>
  <si>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</si>
  <si>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</si>
  <si>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</si>
  <si>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</si>
  <si>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</si>
  <si>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</si>
  <si>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</si>
  <si>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</si>
  <si>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</si>
  <si>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</si>
  <si>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</si>
  <si>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</si>
  <si>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</si>
  <si>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</si>
  <si>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</si>
  <si>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</si>
  <si>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</si>
  <si>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</si>
  <si>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</si>
  <si>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</si>
  <si>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</si>
  <si>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</si>
  <si>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</si>
  <si>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</si>
  <si>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</si>
  <si>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</si>
  <si>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</si>
  <si>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</si>
  <si>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</si>
  <si>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</si>
  <si>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</si>
  <si>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</si>
  <si>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</si>
  <si>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</si>
  <si>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</si>
  <si>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</si>
  <si>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</si>
  <si>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</si>
  <si>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</si>
  <si>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</si>
  <si>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</si>
  <si>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</si>
  <si>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</si>
  <si>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</si>
  <si>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</si>
  <si>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</si>
  <si>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</si>
  <si>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</si>
  <si>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</si>
  <si>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</si>
  <si>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</si>
  <si>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</si>
  <si>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</si>
  <si>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</si>
  <si>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</si>
  <si>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</si>
  <si>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</si>
  <si>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</si>
  <si>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</si>
  <si>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</si>
  <si>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</si>
  <si>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</si>
  <si>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</si>
  <si>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</si>
  <si>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</si>
  <si>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</si>
  <si>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</si>
  <si>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</si>
  <si>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</si>
  <si>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</si>
  <si>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</si>
  <si>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</si>
  <si>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</si>
  <si>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</si>
  <si>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</si>
  <si>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</si>
  <si>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</si>
  <si>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</si>
  <si>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</si>
  <si>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</si>
  <si>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</si>
  <si>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</si>
  <si>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</si>
  <si>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</si>
  <si>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</si>
  <si>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</si>
  <si>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</si>
  <si>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</si>
  <si>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</si>
  <si>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</si>
  <si>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</si>
  <si>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</si>
  <si>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</si>
  <si>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</si>
  <si>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</si>
  <si>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</si>
  <si>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</si>
  <si>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</si>
  <si>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</si>
  <si>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</si>
  <si>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</si>
  <si>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</si>
  <si>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</si>
  <si>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</si>
  <si>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</si>
  <si>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</si>
  <si>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</si>
  <si>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</si>
  <si>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</si>
  <si>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</si>
  <si>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</si>
  <si>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</si>
  <si>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</si>
  <si>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</si>
  <si>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</si>
  <si>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</si>
  <si>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</si>
  <si>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</si>
  <si>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</si>
  <si>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</si>
  <si>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</si>
  <si>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</si>
  <si>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</si>
  <si>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</si>
  <si>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</si>
  <si>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</si>
  <si>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</si>
  <si>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</si>
  <si>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</si>
  <si>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</si>
  <si>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</si>
  <si>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</si>
  <si>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</si>
  <si>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</si>
  <si>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</si>
  <si>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</si>
  <si>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</si>
  <si>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</si>
  <si>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</si>
  <si>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</si>
  <si>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</si>
  <si>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</si>
  <si>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</si>
  <si>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</si>
  <si>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</si>
  <si>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</si>
  <si>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</si>
  <si>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</si>
  <si>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</si>
  <si>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</si>
  <si>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</si>
  <si>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</si>
  <si>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</si>
  <si>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</si>
  <si>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</si>
  <si>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</si>
  <si>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</si>
  <si>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</si>
  <si>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</si>
  <si>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</si>
  <si>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</si>
  <si>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</si>
  <si>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</si>
  <si>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</si>
  <si>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</si>
  <si>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</si>
  <si>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</si>
  <si>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</si>
  <si>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</si>
  <si>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</si>
  <si>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</si>
  <si>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</si>
  <si>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</si>
  <si>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</si>
  <si>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</si>
  <si>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</si>
  <si>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</si>
  <si>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</si>
  <si>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</si>
  <si>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</si>
  <si>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</si>
  <si>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</si>
  <si>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</si>
  <si>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</si>
  <si>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</si>
  <si>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</si>
  <si>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</si>
  <si>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</si>
  <si>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</si>
  <si>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</si>
  <si>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</si>
  <si>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</si>
  <si>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</si>
  <si>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</si>
  <si>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</si>
  <si>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</si>
  <si>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</si>
  <si>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</si>
  <si>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</si>
  <si>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</si>
  <si>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</si>
  <si>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</si>
  <si>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</si>
  <si>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</si>
  <si>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</si>
  <si>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</si>
  <si>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</si>
  <si>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</si>
  <si>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</si>
  <si>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</si>
  <si>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</si>
  <si>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</si>
  <si>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</si>
  <si>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</si>
  <si>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</si>
  <si>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</si>
  <si>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</si>
  <si>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</si>
  <si>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</si>
  <si>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</si>
  <si>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</si>
  <si>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</si>
  <si>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</si>
  <si>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</si>
  <si>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</si>
  <si>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</si>
  <si>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</si>
  <si>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</si>
  <si>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</si>
  <si>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</si>
  <si>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</si>
  <si>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</si>
  <si>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</si>
  <si>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</si>
  <si>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</si>
  <si>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</si>
  <si>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</si>
  <si>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</si>
  <si>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</si>
  <si>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</si>
  <si>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</si>
  <si>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</si>
  <si>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</si>
  <si>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</si>
  <si>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</si>
  <si>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</si>
  <si>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</si>
  <si>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</si>
  <si>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</si>
  <si>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</si>
  <si>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</si>
  <si>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</si>
  <si>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</si>
  <si>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</si>
  <si>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</si>
  <si>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</si>
  <si>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</si>
  <si>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</si>
  <si>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</si>
  <si>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</si>
  <si>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</si>
  <si>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</si>
  <si>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</si>
  <si>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</si>
  <si>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</si>
  <si>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</si>
  <si>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</si>
  <si>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</si>
  <si>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</si>
  <si>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</si>
  <si>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</si>
  <si>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</si>
  <si>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</si>
  <si>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</si>
  <si>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</si>
  <si>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</si>
  <si>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</si>
  <si>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</si>
  <si>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</si>
  <si>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</si>
  <si>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</si>
  <si>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</si>
  <si>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</si>
  <si>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</si>
  <si>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</si>
  <si>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</si>
  <si>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</si>
  <si>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</si>
  <si>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</si>
  <si>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</si>
  <si>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</si>
  <si>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</si>
  <si>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</si>
  <si>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</si>
  <si>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</si>
  <si>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</si>
  <si>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</si>
  <si>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</si>
  <si>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</si>
  <si>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</si>
  <si>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</si>
  <si>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</si>
  <si>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</si>
  <si>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</si>
  <si>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</si>
  <si>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</si>
  <si>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</si>
  <si>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</si>
  <si>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</si>
  <si>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</si>
  <si>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</si>
  <si>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</si>
  <si>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</si>
  <si>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</si>
  <si>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</si>
  <si>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</si>
  <si>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</si>
  <si>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</si>
  <si>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</si>
  <si>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</si>
  <si>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</si>
  <si>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</si>
  <si>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</si>
  <si>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</si>
  <si>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</si>
  <si>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</si>
  <si>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</si>
  <si>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</si>
  <si>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</si>
  <si>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</si>
  <si>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</si>
  <si>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</si>
  <si>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</si>
  <si>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</si>
  <si>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</si>
  <si>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</si>
  <si>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</si>
  <si>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</si>
  <si>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</si>
  <si>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</si>
  <si>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</si>
  <si>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</si>
  <si>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</si>
  <si>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</si>
  <si>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</si>
  <si>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</si>
  <si>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</si>
  <si>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</si>
  <si>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</si>
  <si>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</si>
  <si>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</si>
  <si>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</si>
  <si>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</si>
  <si>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</si>
  <si>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</si>
  <si>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</si>
  <si>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</si>
  <si>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</si>
  <si>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</si>
  <si>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</si>
  <si>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</si>
  <si>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</si>
  <si>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</si>
  <si>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</si>
  <si>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</si>
  <si>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</si>
  <si>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</si>
  <si>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</si>
  <si>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</si>
  <si>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</si>
  <si>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</si>
  <si>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</si>
  <si>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</si>
  <si>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</si>
  <si>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</si>
  <si>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</si>
  <si>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</si>
  <si>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</si>
  <si>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</si>
  <si>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</si>
  <si>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</si>
  <si>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</si>
  <si>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</si>
  <si>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</si>
  <si>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</si>
  <si>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</si>
  <si>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</si>
  <si>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</si>
  <si>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</si>
  <si>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</si>
  <si>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</si>
  <si>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</si>
  <si>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</si>
  <si>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</si>
  <si>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</si>
  <si>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</si>
  <si>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</si>
  <si>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</si>
  <si>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</si>
  <si>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</si>
  <si>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</si>
  <si>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</si>
  <si>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</si>
  <si>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</si>
  <si>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</si>
  <si>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</si>
  <si>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</si>
  <si>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</si>
  <si>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</si>
  <si>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</si>
  <si>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</si>
  <si>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</si>
  <si>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</si>
  <si>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</si>
  <si>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</si>
  <si>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</si>
  <si>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</si>
  <si>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</si>
  <si>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</si>
  <si>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</si>
  <si>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</si>
  <si>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</si>
  <si>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</si>
  <si>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</si>
  <si>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</si>
  <si>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</si>
  <si>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</si>
  <si>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</si>
  <si>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</si>
  <si>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</si>
  <si>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</si>
  <si>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</si>
  <si>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</si>
  <si>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</si>
  <si>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</si>
  <si>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</si>
  <si>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</si>
  <si>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</si>
  <si>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</si>
  <si>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</si>
  <si>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</si>
  <si>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</si>
  <si>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</si>
  <si>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</si>
  <si>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</si>
  <si>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</si>
  <si>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</si>
  <si>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</si>
  <si>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</si>
  <si>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</si>
  <si>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</si>
  <si>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</si>
  <si>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</si>
  <si>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</si>
  <si>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</si>
  <si>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</si>
  <si>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</si>
  <si>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</si>
  <si>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</si>
  <si>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</si>
  <si>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</si>
  <si>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</si>
  <si>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</si>
  <si>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</si>
  <si>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</si>
  <si>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</si>
  <si>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</si>
  <si>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</si>
  <si>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</si>
  <si>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</si>
  <si>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</si>
  <si>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</si>
  <si>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</si>
  <si>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</si>
  <si>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</si>
  <si>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</si>
  <si>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</si>
  <si>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</si>
  <si>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</si>
  <si>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</si>
  <si>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</si>
  <si>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</si>
  <si>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</si>
  <si>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</si>
  <si>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</si>
  <si>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</si>
  <si>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</si>
  <si>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</si>
  <si>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</si>
  <si>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</si>
  <si>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</si>
  <si>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</si>
  <si>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</si>
  <si>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</si>
  <si>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</si>
  <si>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</si>
  <si>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</si>
  <si>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</si>
  <si>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</si>
  <si>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</si>
  <si>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</si>
  <si>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</si>
  <si>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</si>
  <si>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</si>
  <si>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</si>
  <si>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</si>
  <si>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</si>
  <si>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</si>
  <si>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</si>
  <si>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</si>
  <si>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</si>
  <si>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</si>
  <si>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</si>
  <si>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</si>
  <si>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</si>
  <si>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</si>
  <si>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</si>
  <si>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</si>
  <si>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</si>
  <si>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</si>
  <si>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</si>
  <si>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</si>
  <si>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</si>
  <si>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</si>
  <si>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</si>
  <si>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</si>
  <si>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</si>
  <si>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</si>
  <si>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</si>
  <si>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</si>
  <si>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</si>
  <si>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</si>
  <si>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</si>
  <si>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</si>
  <si>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</si>
  <si>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</si>
  <si>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</si>
  <si>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</si>
  <si>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</si>
  <si>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</si>
  <si>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</si>
  <si>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</si>
  <si>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</si>
  <si>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</si>
  <si>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</si>
  <si>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</si>
  <si>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</si>
  <si>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</si>
  <si>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</si>
  <si>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</si>
  <si>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</si>
  <si>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</si>
  <si>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</si>
  <si>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</si>
  <si>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</si>
  <si>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</si>
  <si>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</si>
  <si>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</si>
  <si>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</si>
  <si>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</si>
  <si>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</si>
  <si>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</si>
  <si>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</si>
  <si>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</si>
  <si>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</si>
  <si>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</si>
  <si>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</si>
  <si>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</si>
  <si>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</si>
  <si>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</si>
  <si>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</si>
  <si>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</si>
  <si>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</si>
  <si>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</si>
  <si>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</si>
  <si>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</si>
  <si>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</si>
  <si>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</si>
  <si>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</si>
  <si>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</si>
  <si>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</si>
  <si>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</si>
  <si>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</si>
  <si>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</si>
  <si>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</si>
  <si>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</si>
  <si>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</si>
  <si>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</si>
  <si>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</si>
  <si>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</si>
  <si>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</si>
  <si>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</si>
  <si>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</si>
  <si>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</si>
  <si>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</si>
  <si>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</si>
  <si>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</si>
  <si>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</si>
  <si>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</si>
  <si>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</si>
  <si>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</si>
  <si>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</si>
  <si>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</si>
  <si>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</si>
  <si>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</si>
  <si>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</si>
  <si>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</si>
  <si>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</si>
  <si>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</si>
  <si>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</si>
  <si>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</si>
  <si>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</si>
  <si>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</si>
  <si>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</si>
  <si>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</si>
  <si>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</si>
  <si>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</si>
  <si>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</si>
  <si>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</si>
  <si>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</si>
  <si>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</si>
  <si>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</si>
  <si>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</si>
  <si>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</si>
  <si>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</si>
  <si>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</si>
  <si>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</si>
  <si>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</si>
  <si>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</si>
  <si>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</si>
  <si>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</si>
  <si>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</si>
  <si>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</si>
  <si>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</si>
  <si>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</si>
  <si>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</si>
  <si>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</si>
  <si>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</si>
  <si>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</si>
  <si>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</si>
  <si>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</si>
  <si>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</si>
  <si>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</si>
  <si>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</si>
  <si>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</si>
  <si>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</si>
  <si>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</si>
  <si>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</si>
  <si>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</si>
  <si>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</si>
  <si>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</si>
  <si>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</si>
  <si>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</si>
  <si>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</si>
  <si>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</si>
  <si>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</si>
  <si>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</si>
  <si>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</si>
  <si>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</si>
  <si>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</si>
  <si>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</si>
  <si>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</si>
  <si>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</si>
  <si>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</si>
  <si>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</si>
  <si>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</si>
  <si>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</si>
  <si>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</si>
  <si>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</si>
  <si>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</si>
  <si>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</si>
  <si>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</si>
  <si>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</si>
  <si>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</si>
  <si>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</si>
  <si>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</si>
  <si>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</si>
  <si>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</si>
  <si>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</si>
  <si>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</si>
  <si>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</si>
  <si>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</si>
  <si>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</si>
  <si>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</si>
  <si>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</si>
  <si>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</si>
  <si>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</si>
  <si>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</si>
  <si>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</si>
  <si>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</si>
  <si>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</si>
  <si>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</si>
  <si>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</si>
  <si>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</si>
  <si>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</si>
  <si>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</si>
  <si>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</si>
  <si>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</si>
  <si>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</si>
  <si>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</si>
  <si>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</si>
  <si>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</si>
  <si>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</si>
  <si>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</si>
  <si>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</si>
  <si>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</si>
  <si>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</si>
  <si>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</si>
  <si>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</si>
  <si>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</si>
  <si>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</si>
  <si>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</si>
  <si>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</si>
  <si>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</si>
  <si>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</si>
  <si>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</si>
  <si>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</si>
  <si>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</si>
  <si>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</si>
  <si>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</si>
  <si>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</si>
  <si>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</si>
  <si>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</si>
  <si>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</si>
  <si>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</si>
  <si>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</si>
  <si>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</si>
  <si>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</si>
  <si>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</si>
  <si>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</si>
  <si>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</si>
  <si>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</si>
  <si>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</si>
  <si>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</si>
  <si>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</si>
  <si>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</si>
  <si>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</si>
  <si>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</si>
  <si>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</si>
  <si>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</si>
  <si>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</si>
  <si>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</si>
  <si>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</si>
  <si>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</si>
  <si>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</si>
  <si>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</si>
  <si>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</si>
  <si>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</si>
  <si>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</si>
  <si>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</si>
  <si>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</si>
  <si>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</si>
  <si>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</si>
  <si>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</si>
  <si>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</si>
  <si>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</si>
  <si>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</si>
  <si>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</si>
  <si>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</si>
  <si>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</si>
  <si>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</si>
  <si>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</si>
  <si>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</si>
  <si>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</si>
  <si>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</si>
  <si>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</si>
  <si>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</si>
  <si>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</si>
  <si>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</si>
  <si>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</si>
  <si>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</si>
  <si>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</si>
  <si>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</si>
  <si>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</si>
  <si>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</si>
  <si>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</si>
  <si>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</si>
  <si>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</si>
  <si>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</si>
  <si>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</si>
  <si>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</si>
  <si>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</si>
  <si>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</si>
  <si>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</si>
  <si>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</si>
  <si>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</si>
  <si>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</si>
  <si>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</si>
  <si>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</si>
  <si>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</si>
  <si>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</si>
  <si>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</si>
  <si>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</si>
  <si>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</si>
  <si>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</si>
  <si>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</si>
  <si>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</si>
  <si>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</si>
  <si>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</si>
  <si>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</si>
  <si>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</si>
  <si>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</si>
  <si>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</si>
  <si>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</si>
  <si>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</si>
  <si>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</si>
  <si>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</si>
  <si>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</si>
  <si>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</si>
  <si>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</si>
  <si>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</si>
  <si>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</si>
  <si>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</si>
  <si>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</si>
  <si>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</si>
  <si>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</si>
  <si>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</si>
  <si>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</si>
  <si>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</si>
  <si>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</si>
  <si>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</si>
  <si>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</si>
  <si>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</si>
  <si>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</si>
  <si>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</si>
  <si>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</si>
  <si>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</si>
  <si>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</si>
  <si>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</si>
  <si>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</si>
  <si>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</si>
  <si>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</si>
  <si>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</si>
  <si>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</si>
  <si>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</si>
  <si>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</si>
  <si>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</si>
  <si>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</si>
  <si>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</si>
  <si>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</si>
  <si>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</si>
  <si>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</si>
  <si>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</si>
  <si>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</si>
  <si>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</si>
  <si>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</si>
  <si>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</si>
  <si>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</si>
  <si>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</si>
  <si>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</si>
  <si>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</si>
  <si>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</si>
  <si>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</si>
  <si>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</si>
  <si>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</si>
  <si>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</si>
  <si>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</si>
  <si>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</si>
  <si>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</si>
  <si>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</si>
  <si>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</si>
  <si>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</si>
  <si>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</si>
  <si>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</si>
  <si>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</si>
  <si>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</si>
  <si>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</si>
  <si>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</si>
  <si>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</si>
  <si>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</si>
  <si>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</si>
  <si>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</si>
  <si>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</si>
  <si>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</si>
  <si>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</si>
  <si>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</si>
  <si>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</si>
  <si>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</si>
  <si>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</si>
  <si>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</si>
  <si>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</si>
  <si>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</si>
  <si>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</si>
  <si>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</si>
  <si>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</si>
  <si>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</si>
  <si>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</si>
  <si>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</si>
  <si>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</si>
  <si>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</si>
  <si>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</si>
  <si>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</si>
  <si>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</si>
  <si>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</si>
  <si>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</si>
  <si>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</si>
  <si>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</si>
  <si>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</si>
  <si>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</si>
  <si>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</si>
  <si>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</si>
  <si>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</si>
  <si>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</si>
  <si>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</si>
  <si>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</si>
  <si>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</si>
  <si>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</si>
  <si>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</si>
  <si>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</si>
  <si>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</si>
  <si>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</si>
  <si>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</si>
  <si>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</si>
  <si>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</si>
  <si>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</si>
  <si>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</si>
  <si>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</si>
  <si>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</si>
  <si>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</si>
  <si>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</si>
  <si>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</si>
  <si>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</si>
  <si>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</si>
  <si>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</si>
  <si>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</si>
  <si>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</si>
  <si>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</si>
  <si>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</si>
  <si>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</si>
  <si>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</si>
  <si>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</si>
  <si>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</si>
  <si>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</si>
  <si>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</si>
  <si>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</si>
  <si>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</si>
  <si>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</si>
  <si>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</si>
  <si>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</si>
  <si>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</si>
  <si>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</si>
  <si>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</si>
  <si>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</si>
  <si>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</si>
  <si>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</si>
  <si>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</si>
  <si>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</si>
  <si>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</si>
  <si>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</si>
  <si>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</si>
  <si>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</si>
  <si>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</si>
  <si>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</si>
  <si>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</si>
  <si>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</si>
  <si>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</si>
  <si>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</si>
  <si>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</si>
  <si>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</si>
  <si>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</si>
  <si>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</si>
  <si>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</si>
  <si>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</si>
  <si>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</si>
  <si>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</si>
  <si>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</si>
  <si>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</si>
  <si>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</si>
  <si>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</si>
  <si>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</si>
  <si>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</si>
  <si>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</si>
  <si>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</si>
  <si>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</si>
  <si>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</si>
  <si>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</si>
  <si>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</si>
  <si>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</si>
  <si>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</si>
  <si>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</si>
  <si>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</si>
  <si>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</si>
  <si>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</si>
  <si>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</si>
  <si>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</si>
  <si>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</si>
  <si>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</si>
  <si>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</si>
  <si>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</si>
  <si>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</si>
  <si>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</si>
  <si>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</si>
  <si>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</si>
  <si>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</si>
  <si>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</si>
  <si>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</si>
  <si>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</si>
  <si>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</si>
  <si>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</si>
  <si>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</si>
  <si>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</si>
  <si>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</si>
  <si>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</si>
  <si>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</si>
  <si>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</si>
  <si>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</si>
  <si>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</si>
  <si>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</si>
  <si>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</si>
  <si>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</si>
  <si>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</si>
  <si>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</si>
  <si>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</si>
  <si>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</si>
  <si>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</si>
  <si>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</si>
  <si>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</si>
  <si>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</si>
  <si>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</si>
  <si>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</si>
  <si>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</si>
  <si>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</si>
  <si>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</si>
  <si>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</si>
  <si>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</si>
  <si>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</si>
  <si>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</si>
  <si>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</si>
  <si>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</si>
  <si>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</si>
  <si>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</si>
  <si>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</si>
  <si>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</si>
  <si>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</si>
  <si>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</si>
  <si>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</si>
  <si>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</si>
  <si>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</si>
  <si>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</si>
  <si>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</si>
  <si>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</si>
  <si>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</si>
  <si>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</si>
  <si>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</si>
  <si>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</si>
  <si>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</si>
  <si>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</si>
  <si>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</si>
  <si>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</si>
  <si>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</si>
  <si>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</si>
  <si>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</si>
  <si>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</si>
  <si>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</si>
  <si>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</si>
  <si>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</si>
  <si>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</si>
  <si>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</si>
  <si>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</si>
  <si>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</si>
  <si>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</si>
  <si>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</si>
  <si>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</si>
  <si>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</si>
  <si>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</si>
  <si>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</si>
  <si>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</si>
  <si>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</si>
  <si>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</si>
  <si>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</si>
  <si>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</si>
  <si>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</si>
  <si>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</si>
  <si>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</si>
  <si>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</si>
  <si>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</si>
  <si>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</si>
  <si>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</si>
  <si>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</si>
  <si>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</si>
  <si>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</si>
  <si>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</si>
  <si>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</si>
  <si>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</si>
  <si>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</si>
  <si>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</si>
  <si>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</si>
  <si>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</si>
  <si>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</si>
  <si>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</si>
  <si>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</si>
  <si>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</si>
  <si>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</si>
  <si>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</si>
  <si>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</si>
  <si>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</si>
  <si>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</si>
  <si>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</si>
  <si>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</si>
  <si>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</si>
  <si>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</si>
  <si>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</si>
  <si>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</si>
  <si>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</si>
  <si>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</si>
  <si>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</si>
  <si>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</si>
  <si>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</si>
  <si>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</si>
  <si>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</si>
  <si>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</si>
  <si>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</si>
  <si>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</si>
  <si>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</si>
  <si>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</si>
  <si>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</si>
  <si>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</si>
  <si>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</si>
  <si>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</si>
  <si>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</si>
  <si>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</si>
  <si>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</si>
  <si>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</si>
  <si>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</si>
  <si>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</si>
  <si>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</si>
  <si>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</si>
  <si>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</si>
  <si>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</si>
  <si>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</si>
  <si>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</si>
  <si>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</si>
  <si>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</si>
  <si>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</si>
  <si>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</si>
  <si>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</si>
  <si>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</si>
  <si>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</si>
  <si>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</si>
  <si>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</si>
  <si>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</si>
  <si>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</si>
  <si>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</si>
  <si>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</si>
  <si>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</si>
  <si>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</si>
  <si>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</si>
  <si>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</si>
  <si>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</si>
  <si>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</si>
  <si>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</si>
  <si>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</si>
  <si>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</si>
  <si>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</si>
  <si>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</si>
  <si>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</si>
  <si>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</si>
  <si>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</si>
  <si>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</si>
  <si>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</si>
  <si>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</si>
  <si>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</si>
  <si>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</si>
  <si>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</si>
  <si>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</si>
  <si>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</si>
  <si>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</si>
  <si>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</si>
  <si>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</si>
  <si>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</si>
  <si>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</si>
  <si>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</si>
  <si>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</si>
  <si>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</si>
  <si>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</si>
  <si>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</si>
  <si>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</si>
  <si>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</si>
  <si>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</si>
  <si>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</si>
  <si>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</si>
  <si>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</si>
  <si>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</si>
  <si>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</si>
  <si>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</si>
  <si>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</si>
  <si>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</si>
  <si>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</si>
  <si>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</si>
  <si>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</si>
  <si>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</si>
  <si>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</si>
  <si>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</si>
  <si>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</si>
  <si>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</si>
  <si>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</si>
  <si>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</si>
  <si>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</si>
  <si>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</si>
  <si>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</si>
  <si>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</si>
  <si>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</si>
  <si>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</si>
  <si>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</si>
  <si>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</si>
  <si>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</si>
  <si>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</si>
  <si>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</si>
  <si>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</si>
  <si>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</si>
  <si>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</si>
  <si>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</si>
  <si>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</si>
  <si>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</si>
  <si>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</si>
  <si>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</si>
  <si>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</si>
  <si>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</si>
  <si>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</si>
  <si>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</si>
  <si>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</si>
  <si>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</si>
  <si>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</si>
  <si>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</si>
  <si>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</si>
  <si>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</si>
  <si>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</si>
  <si>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</si>
  <si>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</si>
  <si>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</si>
  <si>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</si>
  <si>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</si>
  <si>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</si>
  <si>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</si>
  <si>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</si>
  <si>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</si>
  <si>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</si>
  <si>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</si>
  <si>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</si>
  <si>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</si>
  <si>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</si>
  <si>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</si>
  <si>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</si>
  <si>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</si>
  <si>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</si>
  <si>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</si>
  <si>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</si>
  <si>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</si>
  <si>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</si>
  <si>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</si>
  <si>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</si>
  <si>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</si>
  <si>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</si>
  <si>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</si>
  <si>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</si>
  <si>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</si>
  <si>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</si>
  <si>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</si>
  <si>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</si>
  <si>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</si>
  <si>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</si>
  <si>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</si>
  <si>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</si>
  <si>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</si>
  <si>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</si>
  <si>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</si>
  <si>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</si>
  <si>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</si>
  <si>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</si>
  <si>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</si>
  <si>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</si>
  <si>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</si>
  <si>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</si>
  <si>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</si>
  <si>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</si>
  <si>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</si>
  <si>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</si>
  <si>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</si>
  <si>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</si>
  <si>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</si>
  <si>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</si>
  <si>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</si>
  <si>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</si>
  <si>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</si>
  <si>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</si>
  <si>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</si>
  <si>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</si>
  <si>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</si>
  <si>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</si>
  <si>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</si>
  <si>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</si>
  <si>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</si>
  <si>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</si>
  <si>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</si>
  <si>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</si>
  <si>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</si>
  <si>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</si>
  <si>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</si>
  <si>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</si>
  <si>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</si>
  <si>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</si>
  <si>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</si>
  <si>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</si>
  <si>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</si>
  <si>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</si>
  <si>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</si>
  <si>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</si>
  <si>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</si>
  <si>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</si>
  <si>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</si>
  <si>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</si>
  <si>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</si>
  <si>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</si>
  <si>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</si>
  <si>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</si>
  <si>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</si>
  <si>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</si>
  <si>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</si>
  <si>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</si>
  <si>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</si>
  <si>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</si>
  <si>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</si>
  <si>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</si>
  <si>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</si>
  <si>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</si>
  <si>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</si>
  <si>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</si>
  <si>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</si>
  <si>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</si>
  <si>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</si>
  <si>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</si>
  <si>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</si>
  <si>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</si>
  <si>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</si>
  <si>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</si>
  <si>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</si>
  <si>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</si>
  <si>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</si>
  <si>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</si>
  <si>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</si>
  <si>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</si>
  <si>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</si>
  <si>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</si>
  <si>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</si>
  <si>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</si>
  <si>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</si>
  <si>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</si>
  <si>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</si>
  <si>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</si>
  <si>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</si>
  <si>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</si>
  <si>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</si>
  <si>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</si>
  <si>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</si>
  <si>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</si>
  <si>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</si>
  <si>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</si>
  <si>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</si>
  <si>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</si>
  <si>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</si>
  <si>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</si>
  <si>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</si>
  <si>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</si>
  <si>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</si>
  <si>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</si>
  <si>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</si>
  <si>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</si>
  <si>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</si>
  <si>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</si>
  <si>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</si>
  <si>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</si>
  <si>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</si>
  <si>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</si>
  <si>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</si>
  <si>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</si>
  <si>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</si>
  <si>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</si>
  <si>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</si>
  <si>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</si>
  <si>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</si>
  <si>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</si>
  <si>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</si>
  <si>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</si>
  <si>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</si>
  <si>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</si>
  <si>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</si>
  <si>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</si>
  <si>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</si>
  <si>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</si>
  <si>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</si>
  <si>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</si>
  <si>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</si>
  <si>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</si>
  <si>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</si>
  <si>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</si>
  <si>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</si>
  <si>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</si>
  <si>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</si>
  <si>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</si>
  <si>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</si>
  <si>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</si>
  <si>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</si>
  <si>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</si>
  <si>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</si>
  <si>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</si>
  <si>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</si>
  <si>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</si>
  <si>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</si>
  <si>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</si>
  <si>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</si>
  <si>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</si>
  <si>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</si>
  <si>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</si>
  <si>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</si>
  <si>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</si>
  <si>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</si>
  <si>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</si>
  <si>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</si>
  <si>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</si>
  <si>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</si>
  <si>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</si>
  <si>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</si>
  <si>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</si>
  <si>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</si>
  <si>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</si>
  <si>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</si>
  <si>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</si>
  <si>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</si>
  <si>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</si>
  <si>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</si>
  <si>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</si>
  <si>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</si>
  <si>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</si>
  <si>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</si>
  <si>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</si>
  <si>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</si>
  <si>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</si>
  <si>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</si>
  <si>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</si>
  <si>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</si>
  <si>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</si>
  <si>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</si>
  <si>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</si>
  <si>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</si>
  <si>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</si>
  <si>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</si>
  <si>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</si>
  <si>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</si>
  <si>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</si>
  <si>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</si>
  <si>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</si>
  <si>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</si>
  <si>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</si>
  <si>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</si>
  <si>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</si>
  <si>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</si>
  <si>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</si>
  <si>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</si>
  <si>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</si>
  <si>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</si>
  <si>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</si>
  <si>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</si>
  <si>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</si>
  <si>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</si>
  <si>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</si>
  <si>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</si>
  <si>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</si>
  <si>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</si>
  <si>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</si>
  <si>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</si>
  <si>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</si>
  <si>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</si>
  <si>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</si>
  <si>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</si>
  <si>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</si>
  <si>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</si>
  <si>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</si>
  <si>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</si>
  <si>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</si>
  <si>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</si>
  <si>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</si>
  <si>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</si>
  <si>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</si>
  <si>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</si>
  <si>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</si>
  <si>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</si>
  <si>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</si>
  <si>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</si>
  <si>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</si>
  <si>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</si>
  <si>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</si>
  <si>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</si>
  <si>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</si>
  <si>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</si>
  <si>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</si>
  <si>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</si>
  <si>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</si>
  <si>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</si>
  <si>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</si>
  <si>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</si>
  <si>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</si>
  <si>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</si>
  <si>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</si>
  <si>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</si>
  <si>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</si>
  <si>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</si>
  <si>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</si>
  <si>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</si>
  <si>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</si>
  <si>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</si>
  <si>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</si>
  <si>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</si>
  <si>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</si>
  <si>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</si>
  <si>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</si>
  <si>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</si>
  <si>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</si>
  <si>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</si>
  <si>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</si>
  <si>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</si>
  <si>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</si>
  <si>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</si>
  <si>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</si>
  <si>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</si>
  <si>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</si>
  <si>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</si>
  <si>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</si>
  <si>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</si>
  <si>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</si>
  <si>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</si>
  <si>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</si>
  <si>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</si>
  <si>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</si>
  <si>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</si>
  <si>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</si>
  <si>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</si>
  <si>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</si>
  <si>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</si>
  <si>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</si>
  <si>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</si>
  <si>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</si>
  <si>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</si>
  <si>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</si>
  <si>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</si>
  <si>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</si>
  <si>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</si>
  <si>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</si>
  <si>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</si>
  <si>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</si>
  <si>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</si>
  <si>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</si>
  <si>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</si>
  <si>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</si>
  <si>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</si>
  <si>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</si>
  <si>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</si>
  <si>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</si>
  <si>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</si>
  <si>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</si>
  <si>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</si>
  <si>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</si>
  <si>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</si>
  <si>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</si>
  <si>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</si>
  <si>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</si>
  <si>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</si>
  <si>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</si>
  <si>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</si>
  <si>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</si>
  <si>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</si>
  <si>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</si>
  <si>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</si>
  <si>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</si>
  <si>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</si>
  <si>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</si>
  <si>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</si>
  <si>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</si>
  <si>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</si>
  <si>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</si>
  <si>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</si>
  <si>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</si>
  <si>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</si>
  <si>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</si>
  <si>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</si>
  <si>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</si>
  <si>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</si>
  <si>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</si>
  <si>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</si>
  <si>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</si>
  <si>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</si>
  <si>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</si>
  <si>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</si>
  <si>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</si>
  <si>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</si>
  <si>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</si>
  <si>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</si>
  <si>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</si>
  <si>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</si>
  <si>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</si>
  <si>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</si>
  <si>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</si>
  <si>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</si>
  <si>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</si>
  <si>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</si>
  <si>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</si>
  <si>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</si>
  <si>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</si>
  <si>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</si>
  <si>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</si>
  <si>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</si>
  <si>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</si>
  <si>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</si>
  <si>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</si>
  <si>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</si>
  <si>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</si>
  <si>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</si>
  <si>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</si>
  <si>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</si>
  <si>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</si>
  <si>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</si>
  <si>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</si>
  <si>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</si>
  <si>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</si>
  <si>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</si>
  <si>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</si>
  <si>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</si>
  <si>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</si>
  <si>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</si>
  <si>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</si>
  <si>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</si>
  <si>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</si>
  <si>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</si>
  <si>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</si>
  <si>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</si>
  <si>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</si>
  <si>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</si>
  <si>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</si>
  <si>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</si>
  <si>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</si>
  <si>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</si>
  <si>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</si>
  <si>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</si>
  <si>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</si>
  <si>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</si>
  <si>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</si>
  <si>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</si>
  <si>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</si>
  <si>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</si>
  <si>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</si>
  <si>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</si>
  <si>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</si>
  <si>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</si>
  <si>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</si>
  <si>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</si>
  <si>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</si>
  <si>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</si>
  <si>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</si>
  <si>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</si>
  <si>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</si>
  <si>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</si>
  <si>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</si>
  <si>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</si>
  <si>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</si>
  <si>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</si>
  <si>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</si>
  <si>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</si>
  <si>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</si>
  <si>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</si>
  <si>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</si>
  <si>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</si>
  <si>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</si>
  <si>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</si>
  <si>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</si>
  <si>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</si>
  <si>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</si>
  <si>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</si>
  <si>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</si>
  <si>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</si>
  <si>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</si>
  <si>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</si>
  <si>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</si>
  <si>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</si>
  <si>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</si>
  <si>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</si>
  <si>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</si>
  <si>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</si>
  <si>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</si>
  <si>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</si>
  <si>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</si>
  <si>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</si>
  <si>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</si>
  <si>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</si>
  <si>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</si>
  <si>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</si>
  <si>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</si>
  <si>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</si>
  <si>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</si>
  <si>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</si>
  <si>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</si>
  <si>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</si>
  <si>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</si>
  <si>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</si>
  <si>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</si>
  <si>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</si>
  <si>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</si>
  <si>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</si>
  <si>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</si>
  <si>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</si>
  <si>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</si>
  <si>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</si>
  <si>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</si>
  <si>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</si>
  <si>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</si>
  <si>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</si>
  <si>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</si>
  <si>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</si>
  <si>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</si>
  <si>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</si>
  <si>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</si>
  <si>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</si>
  <si>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</si>
  <si>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</si>
  <si>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</si>
  <si>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</si>
  <si>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</si>
  <si>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</si>
  <si>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</si>
  <si>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</si>
  <si>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</si>
  <si>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</si>
  <si>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</si>
  <si>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</si>
  <si>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</si>
  <si>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</si>
  <si>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</si>
  <si>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</si>
  <si>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</si>
  <si>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</si>
  <si>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</si>
  <si>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</si>
  <si>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</si>
  <si>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</si>
  <si>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</si>
  <si>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</si>
  <si>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</si>
  <si>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</si>
  <si>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</si>
  <si>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</si>
  <si>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</si>
  <si>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</si>
  <si>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</si>
  <si>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</si>
  <si>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</si>
  <si>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</si>
  <si>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</si>
  <si>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</si>
  <si>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</si>
  <si>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</si>
  <si>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</si>
  <si>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</si>
  <si>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</si>
  <si>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</si>
  <si>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</si>
  <si>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</si>
  <si>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</si>
  <si>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</si>
  <si>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</si>
  <si>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</si>
  <si>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</si>
  <si>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</si>
  <si>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</si>
  <si>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</si>
  <si>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</si>
  <si>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</si>
  <si>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</si>
  <si>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</si>
  <si>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</si>
  <si>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</si>
  <si>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</si>
  <si>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</si>
  <si>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</si>
  <si>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</si>
  <si>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</si>
  <si>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</si>
  <si>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</si>
  <si>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</si>
  <si>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</si>
  <si>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</si>
  <si>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</si>
  <si>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</si>
  <si>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</si>
  <si>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</si>
  <si>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</si>
  <si>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</si>
  <si>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</si>
  <si>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</si>
  <si>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</si>
  <si>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</si>
  <si>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</si>
  <si>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</si>
  <si>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</si>
  <si>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</si>
  <si>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</si>
  <si>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</si>
  <si>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</si>
  <si>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</si>
  <si>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</si>
  <si>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</si>
  <si>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</si>
  <si>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</si>
  <si>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</si>
  <si>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</si>
  <si>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</si>
  <si>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</si>
  <si>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</si>
  <si>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</si>
  <si>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</si>
  <si>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</si>
  <si>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</si>
  <si>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</si>
  <si>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</si>
  <si>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</si>
  <si>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</si>
  <si>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</si>
  <si>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</si>
  <si>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</si>
  <si>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</si>
  <si>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</si>
  <si>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</si>
  <si>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</si>
  <si>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</si>
  <si>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</si>
  <si>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</si>
  <si>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</si>
  <si>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</si>
  <si>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</si>
  <si>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</si>
  <si>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</si>
  <si>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</si>
  <si>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</si>
  <si>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</si>
  <si>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</si>
  <si>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</si>
  <si>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</si>
  <si>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</si>
  <si>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</si>
  <si>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</si>
  <si>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</si>
  <si>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</si>
  <si>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</si>
  <si>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</si>
  <si>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</si>
  <si>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</si>
  <si>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</si>
  <si>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</si>
  <si>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</si>
  <si>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</si>
  <si>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</si>
  <si>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</si>
  <si>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</si>
  <si>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</si>
  <si>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</si>
  <si>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</si>
  <si>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</si>
  <si>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</si>
  <si>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</si>
  <si>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</si>
  <si>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</si>
  <si>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</si>
  <si>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</si>
  <si>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</si>
  <si>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</si>
  <si>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</si>
  <si>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</si>
  <si>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</si>
  <si>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</si>
  <si>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</si>
  <si>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</si>
  <si>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</si>
  <si>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</si>
  <si>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</si>
  <si>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</si>
  <si>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</si>
  <si>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</si>
  <si>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</si>
  <si>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</si>
  <si>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</si>
  <si>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</si>
  <si>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</si>
  <si>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</si>
  <si>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</si>
  <si>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</si>
  <si>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</si>
  <si>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</si>
  <si>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</si>
  <si>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</si>
  <si>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</si>
  <si>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</si>
  <si>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</si>
  <si>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</si>
  <si>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</si>
  <si>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</si>
  <si>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</si>
  <si>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</si>
  <si>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</si>
  <si>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</si>
  <si>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</si>
  <si>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</si>
  <si>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</si>
  <si>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</si>
  <si>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</si>
  <si>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</si>
  <si>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</si>
  <si>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</si>
  <si>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</si>
  <si>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</si>
  <si>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</si>
  <si>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</si>
  <si>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</si>
  <si>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</si>
  <si>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</si>
  <si>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</si>
  <si>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</si>
  <si>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</si>
  <si>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</si>
  <si>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</si>
  <si>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</si>
  <si>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</si>
  <si>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</si>
  <si>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</si>
  <si>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</si>
  <si>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</si>
  <si>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</si>
  <si>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</si>
  <si>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</si>
  <si>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</si>
  <si>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</si>
  <si>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</si>
  <si>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</si>
  <si>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</si>
  <si>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</si>
  <si>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</si>
  <si>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</si>
  <si>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</si>
  <si>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</si>
  <si>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</si>
  <si>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</si>
  <si>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</si>
  <si>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</si>
  <si>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</si>
  <si>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</si>
  <si>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</si>
  <si>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</si>
  <si>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</si>
  <si>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</si>
  <si>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</si>
  <si>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</si>
  <si>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</si>
  <si>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</si>
  <si>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</si>
  <si>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</si>
  <si>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</si>
  <si>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</si>
  <si>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</si>
  <si>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</si>
  <si>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</si>
  <si>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</si>
  <si>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</si>
  <si>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</si>
  <si>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</si>
  <si>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</si>
  <si>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</si>
  <si>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</si>
  <si>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</si>
  <si>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</si>
  <si>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</si>
  <si>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</si>
  <si>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</si>
  <si>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</si>
  <si>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</si>
  <si>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</si>
  <si>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</si>
  <si>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</si>
  <si>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</si>
  <si>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</si>
  <si>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</si>
  <si>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</si>
  <si>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</si>
  <si>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</si>
  <si>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</si>
  <si>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</si>
  <si>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</si>
  <si>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</si>
  <si>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</si>
  <si>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</si>
  <si>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</si>
  <si>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</si>
  <si>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</si>
  <si>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</si>
  <si>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</si>
  <si>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</si>
  <si>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</si>
  <si>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</si>
  <si>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</si>
  <si>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</si>
  <si>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</si>
  <si>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</si>
  <si>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</si>
  <si>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</si>
  <si>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</si>
  <si>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</si>
  <si>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</si>
  <si>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</si>
  <si>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</si>
  <si>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</si>
  <si>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</si>
  <si>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</si>
  <si>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</si>
  <si>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</si>
  <si>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</si>
  <si>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</si>
  <si>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</si>
  <si>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</si>
  <si>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</si>
  <si>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</si>
  <si>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</si>
  <si>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</si>
  <si>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</si>
  <si>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</si>
  <si>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</si>
  <si>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</si>
  <si>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</si>
  <si>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</si>
  <si>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</si>
  <si>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</si>
  <si>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</si>
  <si>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</si>
  <si>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</si>
  <si>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</si>
  <si>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</si>
  <si>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</si>
  <si>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</si>
  <si>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</si>
  <si>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</si>
  <si>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</si>
  <si>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</si>
  <si>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</si>
  <si>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</si>
  <si>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</si>
  <si>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</si>
  <si>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</si>
  <si>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</si>
  <si>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</si>
  <si>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</si>
  <si>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</si>
  <si>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</si>
  <si>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</si>
  <si>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</si>
  <si>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</si>
  <si>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</si>
  <si>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</si>
  <si>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</si>
  <si>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</si>
  <si>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</si>
  <si>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</si>
  <si>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</si>
  <si>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</si>
  <si>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</si>
  <si>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</si>
  <si>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</si>
  <si>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</si>
  <si>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</si>
  <si>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</si>
  <si>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</si>
  <si>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</si>
  <si>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</si>
  <si>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</si>
  <si>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</si>
  <si>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</si>
  <si>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</si>
  <si>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</si>
  <si>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</si>
  <si>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</si>
  <si>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</si>
  <si>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</si>
  <si>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</si>
  <si>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</si>
  <si>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</si>
  <si>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</si>
  <si>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</si>
  <si>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</si>
  <si>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</si>
  <si>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</si>
  <si>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</si>
  <si>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</si>
  <si>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</si>
  <si>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</si>
  <si>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</si>
  <si>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</si>
  <si>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</si>
  <si>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</si>
  <si>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</si>
  <si>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</si>
  <si>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</si>
  <si>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</si>
  <si>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</si>
  <si>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</si>
  <si>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</si>
  <si>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</si>
  <si>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</si>
  <si>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</si>
  <si>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</si>
  <si>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</si>
  <si>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</si>
  <si>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</si>
  <si>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</si>
  <si>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</si>
  <si>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</si>
  <si>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</si>
  <si>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</si>
  <si>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</si>
  <si>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</si>
  <si>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</si>
  <si>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</si>
  <si>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</si>
  <si>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</si>
  <si>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</si>
  <si>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</si>
  <si>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</si>
  <si>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</si>
  <si>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</si>
  <si>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</si>
  <si>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</si>
  <si>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</si>
  <si>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</si>
  <si>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</si>
  <si>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</si>
  <si>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</si>
  <si>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</si>
  <si>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</si>
  <si>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</si>
  <si>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</si>
  <si>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</si>
  <si>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</si>
  <si>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</si>
  <si>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</si>
  <si>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</si>
  <si>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</si>
  <si>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</si>
  <si>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</si>
  <si>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</si>
  <si>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</si>
  <si>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</si>
  <si>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</si>
  <si>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</si>
  <si>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</si>
  <si>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</si>
  <si>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</si>
  <si>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</si>
  <si>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</si>
  <si>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</si>
  <si>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</si>
  <si>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</si>
  <si>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</si>
  <si>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</si>
  <si>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</si>
  <si>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</si>
  <si>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</si>
  <si>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</si>
  <si>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</si>
  <si>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</si>
  <si>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</si>
  <si>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</si>
  <si>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</si>
  <si>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</si>
  <si>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</si>
  <si>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</si>
  <si>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</si>
  <si>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</si>
  <si>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</si>
  <si>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</si>
  <si>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</si>
  <si>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</si>
  <si>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</si>
  <si>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</si>
  <si>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</si>
  <si>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</si>
  <si>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</si>
  <si>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</si>
  <si>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</si>
  <si>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</si>
  <si>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</si>
  <si>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</si>
  <si>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</si>
  <si>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</si>
  <si>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</si>
  <si>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</si>
  <si>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</si>
  <si>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</si>
  <si>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</si>
  <si>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</si>
  <si>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</si>
  <si>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</si>
  <si>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</si>
  <si>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</si>
  <si>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</si>
  <si>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</si>
  <si>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</si>
  <si>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</si>
  <si>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</si>
  <si>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</si>
  <si>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</si>
  <si>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</si>
  <si>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</si>
  <si>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</si>
  <si>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</si>
  <si>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</si>
  <si>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</si>
  <si>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</si>
  <si>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</si>
  <si>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</si>
  <si>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</si>
  <si>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</si>
  <si>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</si>
  <si>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</si>
  <si>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</si>
  <si>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</si>
  <si>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</si>
  <si>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</si>
  <si>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</si>
  <si>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</si>
  <si>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</si>
  <si>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</si>
  <si>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</si>
  <si>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</si>
  <si>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</si>
  <si>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</si>
  <si>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</si>
  <si>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</si>
  <si>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</si>
  <si>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</si>
  <si>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</si>
  <si>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</si>
  <si>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</si>
  <si>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</si>
  <si>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</si>
  <si>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</si>
  <si>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</si>
  <si>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</si>
  <si>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</si>
  <si>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</si>
  <si>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</si>
  <si>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</si>
  <si>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</si>
  <si>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</si>
  <si>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</si>
  <si>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</si>
  <si>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</si>
  <si>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</si>
  <si>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</si>
  <si>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</si>
  <si>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</si>
  <si>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</si>
  <si>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</si>
  <si>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</si>
  <si>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</si>
  <si>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</si>
  <si>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</si>
  <si>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</si>
  <si>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</si>
  <si>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</si>
  <si>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</si>
  <si>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</si>
  <si>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</si>
  <si>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</si>
  <si>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</si>
  <si>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</si>
  <si>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</si>
  <si>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</si>
  <si>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</si>
  <si>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</si>
  <si>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</si>
  <si>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</si>
  <si>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</si>
  <si>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</si>
  <si>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</si>
  <si>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</si>
  <si>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</si>
  <si>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</si>
  <si>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</si>
  <si>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</si>
  <si>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</si>
  <si>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</si>
  <si>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</si>
  <si>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</si>
  <si>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</si>
  <si>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</si>
  <si>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</si>
  <si>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</si>
  <si>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</si>
  <si>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</si>
  <si>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</si>
  <si>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</si>
  <si>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</si>
  <si>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</si>
  <si>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</si>
  <si>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</si>
  <si>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</si>
  <si>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</si>
  <si>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</si>
  <si>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</si>
  <si>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</si>
  <si>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</si>
  <si>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</si>
  <si>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</si>
  <si>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</si>
  <si>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</si>
  <si>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</si>
  <si>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</si>
  <si>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</si>
  <si>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</si>
  <si>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</si>
  <si>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</si>
  <si>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</si>
  <si>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</si>
  <si>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</si>
  <si>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</si>
  <si>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</si>
  <si>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</si>
  <si>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</si>
  <si>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</si>
  <si>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</si>
  <si>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</si>
  <si>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</si>
  <si>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</si>
  <si>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</si>
  <si>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</si>
  <si>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</si>
  <si>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</si>
  <si>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</si>
  <si>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</si>
  <si>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</si>
  <si>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</si>
  <si>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</si>
  <si>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</si>
  <si>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</si>
  <si>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</si>
  <si>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</si>
  <si>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</si>
  <si>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</si>
  <si>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</si>
  <si>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</si>
  <si>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</si>
  <si>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</si>
  <si>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</si>
  <si>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</si>
  <si>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</si>
  <si>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</si>
  <si>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</si>
  <si>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</si>
  <si>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</si>
  <si>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</si>
  <si>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</si>
  <si>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</si>
  <si>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</si>
  <si>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</si>
  <si>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</si>
  <si>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</si>
  <si>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</si>
  <si>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</si>
  <si>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</si>
  <si>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</si>
  <si>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</si>
  <si>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</si>
  <si>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</si>
  <si>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</si>
  <si>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</si>
  <si>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</si>
  <si>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</si>
  <si>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</si>
  <si>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</si>
  <si>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</si>
  <si>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</si>
  <si>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</si>
  <si>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</si>
  <si>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</si>
  <si>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</si>
  <si>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</si>
  <si>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</si>
  <si>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</si>
  <si>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</si>
  <si>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</si>
  <si>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</si>
  <si>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</si>
  <si>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</si>
  <si>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</si>
  <si>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</si>
  <si>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</si>
  <si>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</si>
  <si>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</si>
  <si>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</si>
  <si>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</si>
  <si>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</si>
  <si>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</si>
  <si>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</si>
  <si>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</si>
  <si>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</si>
  <si>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</si>
  <si>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</si>
  <si>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</si>
  <si>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</si>
  <si>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</si>
  <si>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</si>
  <si>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</si>
  <si>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</si>
  <si>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</si>
  <si>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</si>
  <si>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</si>
  <si>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</si>
  <si>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</si>
  <si>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</si>
  <si>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</si>
  <si>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</si>
  <si>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</si>
  <si>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</si>
  <si>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</si>
  <si>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</si>
  <si>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</si>
  <si>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</si>
  <si>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</si>
  <si>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</si>
  <si>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</si>
  <si>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</si>
  <si>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</si>
  <si>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</si>
  <si>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</si>
  <si>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</si>
  <si>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</si>
  <si>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</si>
  <si>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</si>
  <si>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</si>
  <si>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</si>
  <si>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</si>
  <si>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</si>
  <si>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</si>
  <si>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</si>
  <si>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</si>
  <si>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</si>
  <si>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</si>
  <si>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</si>
  <si>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</si>
  <si>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</si>
  <si>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</si>
  <si>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</si>
  <si>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</si>
  <si>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</si>
  <si>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</si>
  <si>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</si>
  <si>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</si>
  <si>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</si>
  <si>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</si>
  <si>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</si>
  <si>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</si>
  <si>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</si>
  <si>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</si>
  <si>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</si>
  <si>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</si>
  <si>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</si>
  <si>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</si>
  <si>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</si>
  <si>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</si>
  <si>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</si>
  <si>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</si>
  <si>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</si>
  <si>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</si>
  <si>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</si>
  <si>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</si>
  <si>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</si>
  <si>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</si>
  <si>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</si>
  <si>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</si>
  <si>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</si>
  <si>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</si>
  <si>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</si>
  <si>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</si>
  <si>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</si>
  <si>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</si>
  <si>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</si>
  <si>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</si>
  <si>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</si>
  <si>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</si>
  <si>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</si>
  <si>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</si>
  <si>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</si>
  <si>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</si>
  <si>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</si>
  <si>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</si>
  <si>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</si>
  <si>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</si>
  <si>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</si>
  <si>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</si>
  <si>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</si>
  <si>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</si>
  <si>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</si>
  <si>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</si>
  <si>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</si>
  <si>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</si>
  <si>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</si>
  <si>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</si>
  <si>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</si>
  <si>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</si>
  <si>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</si>
  <si>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</si>
  <si>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</si>
  <si>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</si>
  <si>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</si>
  <si>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</si>
  <si>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</si>
  <si>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</si>
  <si>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</si>
  <si>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</si>
  <si>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</si>
  <si>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</si>
  <si>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</si>
  <si>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</si>
  <si>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</si>
  <si>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</si>
  <si>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</si>
  <si>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</si>
  <si>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</si>
  <si>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</si>
  <si>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</si>
  <si>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</si>
  <si>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</si>
  <si>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</si>
  <si>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</si>
  <si>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</si>
  <si>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</si>
  <si>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</si>
  <si>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</si>
  <si>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</si>
  <si>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</si>
  <si>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</si>
  <si>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</si>
  <si>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</si>
  <si>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</si>
  <si>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</si>
  <si>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</si>
  <si>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</si>
  <si>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</si>
  <si>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</si>
  <si>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</si>
  <si>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</si>
  <si>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</si>
  <si>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</si>
  <si>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</si>
  <si>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</si>
  <si>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</si>
  <si>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</si>
  <si>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</si>
  <si>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</si>
  <si>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</si>
  <si>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</si>
  <si>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</si>
  <si>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</si>
  <si>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</si>
  <si>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</si>
  <si>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</si>
  <si>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</si>
  <si>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</si>
  <si>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</si>
  <si>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</si>
  <si>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</si>
  <si>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</si>
  <si>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</si>
  <si>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</si>
  <si>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</si>
  <si>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</si>
  <si>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</si>
  <si>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</si>
  <si>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</si>
  <si>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</si>
  <si>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</si>
  <si>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</si>
  <si>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</si>
  <si>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</si>
  <si>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</si>
  <si>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</si>
  <si>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</si>
  <si>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</si>
  <si>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</si>
  <si>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</si>
  <si>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</si>
  <si>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</si>
  <si>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</si>
  <si>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</si>
  <si>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</si>
  <si>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</si>
  <si>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</si>
  <si>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</si>
  <si>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</si>
  <si>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</si>
  <si>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</si>
  <si>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</si>
  <si>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</si>
  <si>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</si>
  <si>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</si>
  <si>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</si>
  <si>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</si>
  <si>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</si>
  <si>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</si>
  <si>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</si>
  <si>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</si>
  <si>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</si>
  <si>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</si>
  <si>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</si>
  <si>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</si>
  <si>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</si>
  <si>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</si>
  <si>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</si>
  <si>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</si>
  <si>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</si>
  <si>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</si>
  <si>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</si>
  <si>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</si>
  <si>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</si>
  <si>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</si>
  <si>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</si>
  <si>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</si>
  <si>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</si>
  <si>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</si>
  <si>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</si>
  <si>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</si>
  <si>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</si>
  <si>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</si>
  <si>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</si>
  <si>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</si>
  <si>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</si>
  <si>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</si>
  <si>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</si>
  <si>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</si>
  <si>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</si>
  <si>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</si>
  <si>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</si>
  <si>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</si>
  <si>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</si>
  <si>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</si>
  <si>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</si>
  <si>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</si>
  <si>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</si>
  <si>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</si>
  <si>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</si>
  <si>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</si>
  <si>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</si>
  <si>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</si>
  <si>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</si>
  <si>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</si>
  <si>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</si>
  <si>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</si>
  <si>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</si>
  <si>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</si>
  <si>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</si>
  <si>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</si>
  <si>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</si>
  <si>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</si>
  <si>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</si>
  <si>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</si>
  <si>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</si>
  <si>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</si>
  <si>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</si>
  <si>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</si>
  <si>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</si>
  <si>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</si>
  <si>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</si>
  <si>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</si>
  <si>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</si>
  <si>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</si>
  <si>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</si>
  <si>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</si>
  <si>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</si>
  <si>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</si>
  <si>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</si>
  <si>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</si>
  <si>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</si>
  <si>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</si>
  <si>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</si>
  <si>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</si>
  <si>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</si>
  <si>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</si>
  <si>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</si>
  <si>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</si>
  <si>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</si>
  <si>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</si>
  <si>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</si>
  <si>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</si>
  <si>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</si>
  <si>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</si>
  <si>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</si>
  <si>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</si>
  <si>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</si>
  <si>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</si>
  <si>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</si>
  <si>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</si>
  <si>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</si>
  <si>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</si>
  <si>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</si>
  <si>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</si>
  <si>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</si>
  <si>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</si>
  <si>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</si>
  <si>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</si>
  <si>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</si>
  <si>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</si>
  <si>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</si>
  <si>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</si>
  <si>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</si>
  <si>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</si>
  <si>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</si>
  <si>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</si>
  <si>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</si>
  <si>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</si>
  <si>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</si>
  <si>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</si>
  <si>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</si>
  <si>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</si>
  <si>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</si>
  <si>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</si>
  <si>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</si>
  <si>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</si>
  <si>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</si>
  <si>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</si>
  <si>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</si>
  <si>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</si>
  <si>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</si>
  <si>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</si>
  <si>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</si>
  <si>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</si>
  <si>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</si>
  <si>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</si>
  <si>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</si>
  <si>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</si>
  <si>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</si>
  <si>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</si>
  <si>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</si>
  <si>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</si>
  <si>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</si>
  <si>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</si>
  <si>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</si>
  <si>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</si>
  <si>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</si>
  <si>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</si>
  <si>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</si>
  <si>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</si>
  <si>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</si>
  <si>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</si>
  <si>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</si>
  <si>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</si>
  <si>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</si>
  <si>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</si>
  <si>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</si>
  <si>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</si>
  <si>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</si>
  <si>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</si>
  <si>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</si>
  <si>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</si>
  <si>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</si>
  <si>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</si>
  <si>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</si>
  <si>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</si>
  <si>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</si>
  <si>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</si>
  <si>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</si>
  <si>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</si>
  <si>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</si>
  <si>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</si>
  <si>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</si>
  <si>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</si>
  <si>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</si>
  <si>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</si>
  <si>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</si>
  <si>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</si>
  <si>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</si>
  <si>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</si>
  <si>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</si>
  <si>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</si>
  <si>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</si>
  <si>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</si>
  <si>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</si>
  <si>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</si>
  <si>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</si>
  <si>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</si>
  <si>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</si>
  <si>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</si>
  <si>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</si>
  <si>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</si>
  <si>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</si>
  <si>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</si>
  <si>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</si>
  <si>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</si>
  <si>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</si>
  <si>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</si>
  <si>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</si>
  <si>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</si>
  <si>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</si>
  <si>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</si>
  <si>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</si>
  <si>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</si>
  <si>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</si>
  <si>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</si>
  <si>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</si>
  <si>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</si>
  <si>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</si>
  <si>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</si>
  <si>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</si>
  <si>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</si>
  <si>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</si>
  <si>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</si>
  <si>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</si>
  <si>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</si>
  <si>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</si>
  <si>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</si>
  <si>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</si>
  <si>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</si>
  <si>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</si>
  <si>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</si>
  <si>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</si>
  <si>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</si>
  <si>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</si>
  <si>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</si>
  <si>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</si>
  <si>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</si>
  <si>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</si>
  <si>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</si>
  <si>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</si>
  <si>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</si>
  <si>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</si>
  <si>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</si>
  <si>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</si>
  <si>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</si>
  <si>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</si>
  <si>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</si>
  <si>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</si>
  <si>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</si>
  <si>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</si>
  <si>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</si>
  <si>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</si>
  <si>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</si>
  <si>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</si>
  <si>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</si>
  <si>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</si>
  <si>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</si>
  <si>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</si>
  <si>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</si>
  <si>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</si>
  <si>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</si>
  <si>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</si>
  <si>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</si>
  <si>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</si>
  <si>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</si>
  <si>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</si>
  <si>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</si>
  <si>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</si>
  <si>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</si>
  <si>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</si>
  <si>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</si>
  <si>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</si>
  <si>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</si>
  <si>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</si>
  <si>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</si>
  <si>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</si>
  <si>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</si>
  <si>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</si>
  <si>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</si>
  <si>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</si>
  <si>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</si>
  <si>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</si>
  <si>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</si>
  <si>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</si>
  <si>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</si>
  <si>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</si>
  <si>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</si>
  <si>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</si>
  <si>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</si>
  <si>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</si>
  <si>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</si>
  <si>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</si>
  <si>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</si>
  <si>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</si>
  <si>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</si>
  <si>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</si>
  <si>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</si>
  <si>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</si>
  <si>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</si>
  <si>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</si>
  <si>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</si>
  <si>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</si>
  <si>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</si>
  <si>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</si>
  <si>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</si>
  <si>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</si>
  <si>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</si>
  <si>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</si>
  <si>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</si>
  <si>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</si>
  <si>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</si>
  <si>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</si>
  <si>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</si>
  <si>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</si>
  <si>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</si>
  <si>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</si>
  <si>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</si>
  <si>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</si>
  <si>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</si>
  <si>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</si>
  <si>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</si>
  <si>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</si>
  <si>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</si>
  <si>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</si>
  <si>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</si>
  <si>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</si>
  <si>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</si>
  <si>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</si>
  <si>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</si>
  <si>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</si>
  <si>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</si>
  <si>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</si>
  <si>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</si>
  <si>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</si>
  <si>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</si>
  <si>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</si>
  <si>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</si>
  <si>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</si>
  <si>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</si>
  <si>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</si>
  <si>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</si>
  <si>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</si>
  <si>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</si>
  <si>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</si>
  <si>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</si>
  <si>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</si>
  <si>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</si>
  <si>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</si>
  <si>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</si>
  <si>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</si>
  <si>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</si>
  <si>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</si>
  <si>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</si>
  <si>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</si>
  <si>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</si>
  <si>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</si>
  <si>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</si>
  <si>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</si>
  <si>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</si>
  <si>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</si>
  <si>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</si>
  <si>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</si>
  <si>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</si>
  <si>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</si>
  <si>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</si>
  <si>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</si>
  <si>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</si>
  <si>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</si>
  <si>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</si>
  <si>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</si>
  <si>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</si>
  <si>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</si>
  <si>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</si>
  <si>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</si>
  <si>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</si>
  <si>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</si>
  <si>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</si>
  <si>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</si>
  <si>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</si>
  <si>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</si>
  <si>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</si>
  <si>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</si>
  <si>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</si>
  <si>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</si>
  <si>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</si>
  <si>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</si>
  <si>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</si>
  <si>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</si>
  <si>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</si>
  <si>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</si>
  <si>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</si>
  <si>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</si>
  <si>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</si>
  <si>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</si>
  <si>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</si>
  <si>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</si>
  <si>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</si>
  <si>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</si>
  <si>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</si>
  <si>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</si>
  <si>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</si>
  <si>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</si>
  <si>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</si>
  <si>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</si>
  <si>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</si>
  <si>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</si>
  <si>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</si>
  <si>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</si>
  <si>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</si>
  <si>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</si>
  <si>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</si>
  <si>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</si>
  <si>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</si>
  <si>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</si>
  <si>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</si>
  <si>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</si>
  <si>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</si>
  <si>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</si>
  <si>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</si>
  <si>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</si>
  <si>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</si>
  <si>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</si>
  <si>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</si>
  <si>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</si>
  <si>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</si>
  <si>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</si>
  <si>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</si>
  <si>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</si>
  <si>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</si>
  <si>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</si>
  <si>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</si>
  <si>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</si>
  <si>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</si>
  <si>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</si>
  <si>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</si>
  <si>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</si>
  <si>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</si>
  <si>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</si>
  <si>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</si>
  <si>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</si>
  <si>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</si>
  <si>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</si>
  <si>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</si>
  <si>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</si>
  <si>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</si>
  <si>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</si>
  <si>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</si>
  <si>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</si>
  <si>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</si>
  <si>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</si>
  <si>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</si>
  <si>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</si>
  <si>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</si>
  <si>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</si>
  <si>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</si>
  <si>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</si>
  <si>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</si>
  <si>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</si>
  <si>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</si>
  <si>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</si>
  <si>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</si>
  <si>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</si>
  <si>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</si>
  <si>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</si>
  <si>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</si>
  <si>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</si>
  <si>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</si>
  <si>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</si>
  <si>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</si>
  <si>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</si>
  <si>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</si>
  <si>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</si>
  <si>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</si>
  <si>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</si>
  <si>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</si>
  <si>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</si>
  <si>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</si>
  <si>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</si>
  <si>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</si>
  <si>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</si>
  <si>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</si>
  <si>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</si>
  <si>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</si>
  <si>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</si>
  <si>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</si>
  <si>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</si>
  <si>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</si>
  <si>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</si>
  <si>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</si>
  <si>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</si>
  <si>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</si>
  <si>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</si>
  <si>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</si>
  <si>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</si>
  <si>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</si>
  <si>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</si>
  <si>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</si>
  <si>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</si>
  <si>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</si>
  <si>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</si>
  <si>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</si>
  <si>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</si>
  <si>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</si>
  <si>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</si>
  <si>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</si>
  <si>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</si>
  <si>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</si>
  <si>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</si>
  <si>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</si>
  <si>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</si>
  <si>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</si>
  <si>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</si>
  <si>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</si>
  <si>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</si>
  <si>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</si>
  <si>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</si>
  <si>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</si>
  <si>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</si>
  <si>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</si>
  <si>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</si>
  <si>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</si>
  <si>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</si>
  <si>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</si>
  <si>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</si>
  <si>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</si>
  <si>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</si>
  <si>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</si>
  <si>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</si>
  <si>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</si>
  <si>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</si>
  <si>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</si>
  <si>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</si>
  <si>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</si>
  <si>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</si>
  <si>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</si>
  <si>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</si>
  <si>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</si>
  <si>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</si>
  <si>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</si>
  <si>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</si>
  <si>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</si>
  <si>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</si>
  <si>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</si>
  <si>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</si>
  <si>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</si>
  <si>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</si>
  <si>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</si>
  <si>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</si>
  <si>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</si>
  <si>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</si>
  <si>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</si>
  <si>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</si>
  <si>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</si>
  <si>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</si>
  <si>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</si>
  <si>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</si>
  <si>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</si>
  <si>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</si>
  <si>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</si>
  <si>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</si>
  <si>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</si>
  <si>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</si>
  <si>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</si>
  <si>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</si>
  <si>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</si>
  <si>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</si>
  <si>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</si>
  <si>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</si>
  <si>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</si>
  <si>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</si>
  <si>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</si>
  <si>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</si>
  <si>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</si>
  <si>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</si>
  <si>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</si>
  <si>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</si>
  <si>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</si>
  <si>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</si>
  <si>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</si>
  <si>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</si>
  <si>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</si>
  <si>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</si>
  <si>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</si>
  <si>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</si>
  <si>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</si>
  <si>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</si>
  <si>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</si>
  <si>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</si>
  <si>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</si>
  <si>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</si>
  <si>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</si>
  <si>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</si>
  <si>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</si>
  <si>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</si>
  <si>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</si>
  <si>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</si>
  <si>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</si>
  <si>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</si>
  <si>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</si>
  <si>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</si>
  <si>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</si>
  <si>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</si>
  <si>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</si>
  <si>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</si>
  <si>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</si>
  <si>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</si>
  <si>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</si>
  <si>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</si>
  <si>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</si>
  <si>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</si>
  <si>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</si>
  <si>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</si>
  <si>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</si>
  <si>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</si>
  <si>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</si>
  <si>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</si>
  <si>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</si>
  <si>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</si>
  <si>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</si>
  <si>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</si>
  <si>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</si>
  <si>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</si>
  <si>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</si>
  <si>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</si>
  <si>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</si>
  <si>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</si>
  <si>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</si>
  <si>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</si>
  <si>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</si>
  <si>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</si>
  <si>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</si>
  <si>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</si>
  <si>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</si>
  <si>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</si>
  <si>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</si>
  <si>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</si>
  <si>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</si>
  <si>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</si>
  <si>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</si>
  <si>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</si>
  <si>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</si>
  <si>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</si>
  <si>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</si>
  <si>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</si>
  <si>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</si>
  <si>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</si>
  <si>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</si>
  <si>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</si>
  <si>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</si>
  <si>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</si>
  <si>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</si>
  <si>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</si>
  <si>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</si>
  <si>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</si>
  <si>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</si>
  <si>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</si>
  <si>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</si>
  <si>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</si>
  <si>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</si>
  <si>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</si>
  <si>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</si>
  <si>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</si>
  <si>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</si>
  <si>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</si>
  <si>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</si>
  <si>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</si>
  <si>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</si>
  <si>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</si>
  <si>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</si>
  <si>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</si>
  <si>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</si>
  <si>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</si>
  <si>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</si>
  <si>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</si>
  <si>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</si>
  <si>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</si>
  <si>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</si>
  <si>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</si>
  <si>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</si>
  <si>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</si>
  <si>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</si>
  <si>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</si>
  <si>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</si>
  <si>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</si>
  <si>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</si>
  <si>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</si>
  <si>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</si>
  <si>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</si>
  <si>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</si>
  <si>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</si>
  <si>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</si>
  <si>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</si>
  <si>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</si>
  <si>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</si>
  <si>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</si>
  <si>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</si>
  <si>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</si>
  <si>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</si>
  <si>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</si>
  <si>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</si>
  <si>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</si>
  <si>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</si>
  <si>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</si>
  <si>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</si>
  <si>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</si>
  <si>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</si>
  <si>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</si>
  <si>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</si>
  <si>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</si>
  <si>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</si>
  <si>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</si>
  <si>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</si>
  <si>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</si>
  <si>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</si>
  <si>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</si>
  <si>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</si>
  <si>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</si>
  <si>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</si>
  <si>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</si>
  <si>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</si>
  <si>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</si>
  <si>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</si>
  <si>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</si>
  <si>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</si>
  <si>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</si>
  <si>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</si>
  <si>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</si>
  <si>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</si>
  <si>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</si>
  <si>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</si>
  <si>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</si>
  <si>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</si>
  <si>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</si>
  <si>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</si>
  <si>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</si>
  <si>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</si>
  <si>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</si>
  <si>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</si>
  <si>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</si>
  <si>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</si>
  <si>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</si>
  <si>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</si>
  <si>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</si>
  <si>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</si>
  <si>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</si>
  <si>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</si>
  <si>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</si>
  <si>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</si>
  <si>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</si>
  <si>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</si>
  <si>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</si>
  <si>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</si>
  <si>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</si>
  <si>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</si>
  <si>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</si>
  <si>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</si>
  <si>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</si>
  <si>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</si>
  <si>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</si>
  <si>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</si>
  <si>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</si>
  <si>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</si>
  <si>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</si>
  <si>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</si>
  <si>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</si>
  <si>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</si>
  <si>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</si>
  <si>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</si>
  <si>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</si>
  <si>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</si>
  <si>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</si>
  <si>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</si>
  <si>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</si>
  <si>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</si>
  <si>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</si>
  <si>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</si>
  <si>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</si>
  <si>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</si>
  <si>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</si>
  <si>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</si>
  <si>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</si>
  <si>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</si>
  <si>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</si>
  <si>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</si>
  <si>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</si>
  <si>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</si>
  <si>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</si>
  <si>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</si>
  <si>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</si>
  <si>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</si>
  <si>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</si>
  <si>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</si>
  <si>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</si>
  <si>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</si>
  <si>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</si>
  <si>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</si>
  <si>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</si>
  <si>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</si>
  <si>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</si>
  <si>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</si>
  <si>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</si>
  <si>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</si>
  <si>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</si>
  <si>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</si>
  <si>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</si>
  <si>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</si>
  <si>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</si>
  <si>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</si>
  <si>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</si>
  <si>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</si>
  <si>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</si>
  <si>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</si>
  <si>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</si>
  <si>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</si>
  <si>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</si>
  <si>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</si>
  <si>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</si>
  <si>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</si>
  <si>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</si>
  <si>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</si>
  <si>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</si>
  <si>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</si>
  <si>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</si>
  <si>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</si>
  <si>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</si>
  <si>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</si>
  <si>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</si>
  <si>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</si>
  <si>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</si>
  <si>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</si>
  <si>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</si>
  <si>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</si>
  <si>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</si>
  <si>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</si>
  <si>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</si>
  <si>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</si>
  <si>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</si>
  <si>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</si>
  <si>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</si>
  <si>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</si>
  <si>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</si>
  <si>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</si>
  <si>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</si>
  <si>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</si>
  <si>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</si>
  <si>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</si>
  <si>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</si>
  <si>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</si>
  <si>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</si>
  <si>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</si>
  <si>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</si>
  <si>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</si>
  <si>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</si>
  <si>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</si>
  <si>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</si>
  <si>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</si>
  <si>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</si>
  <si>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</si>
  <si>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</si>
  <si>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</si>
  <si>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</si>
  <si>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</si>
  <si>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</si>
  <si>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</si>
  <si>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</si>
  <si>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</si>
  <si>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</si>
  <si>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</si>
  <si>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</si>
  <si>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</si>
  <si>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</si>
  <si>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</si>
  <si>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</si>
  <si>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</si>
  <si>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</si>
  <si>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</si>
  <si>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</si>
  <si>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</si>
  <si>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</si>
  <si>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</si>
  <si>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</si>
  <si>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</si>
  <si>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</si>
  <si>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</si>
  <si>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</si>
  <si>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</si>
  <si>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</si>
  <si>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</si>
  <si>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</si>
  <si>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</si>
  <si>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</si>
  <si>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</si>
  <si>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</si>
  <si>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</si>
  <si>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</si>
  <si>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</si>
  <si>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</si>
  <si>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</si>
  <si>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</si>
  <si>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</si>
  <si>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</si>
  <si>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</si>
  <si>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</si>
  <si>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</si>
  <si>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</si>
  <si>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</si>
  <si>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</si>
  <si>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</si>
  <si>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</si>
  <si>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</si>
  <si>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</si>
  <si>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</si>
  <si>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</si>
  <si>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</si>
  <si>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</si>
  <si>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</si>
  <si>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</si>
  <si>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</si>
  <si>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</si>
  <si>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</si>
  <si>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</si>
  <si>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</si>
  <si>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</si>
  <si>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</si>
  <si>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</si>
  <si>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</si>
  <si>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</si>
  <si>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</si>
  <si>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</si>
  <si>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</si>
  <si>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</si>
  <si>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</si>
  <si>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</si>
  <si>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</si>
  <si>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</si>
  <si>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</si>
  <si>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</si>
  <si>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</si>
  <si>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</si>
  <si>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</si>
  <si>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</si>
  <si>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</si>
  <si>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</si>
  <si>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</si>
  <si>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</si>
  <si>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</si>
  <si>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</si>
  <si>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</si>
  <si>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</si>
  <si>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</si>
  <si>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</si>
  <si>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</si>
  <si>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</si>
  <si>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</si>
  <si>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</si>
  <si>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</si>
  <si>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</si>
  <si>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</si>
  <si>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</si>
  <si>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</si>
  <si>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</si>
  <si>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</si>
  <si>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</si>
  <si>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</si>
  <si>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</si>
  <si>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</si>
  <si>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</si>
  <si>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</si>
  <si>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</si>
  <si>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</si>
  <si>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</si>
  <si>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</si>
  <si>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</si>
  <si>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</si>
  <si>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</si>
  <si>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</si>
  <si>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</si>
  <si>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</si>
  <si>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</si>
  <si>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</si>
  <si>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</si>
  <si>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</si>
  <si>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</si>
  <si>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</si>
  <si>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</si>
  <si>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</si>
  <si>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</si>
  <si>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</si>
  <si>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</si>
  <si>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</si>
  <si>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</si>
  <si>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</si>
  <si>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</si>
  <si>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</si>
  <si>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</si>
  <si>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</si>
  <si>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</si>
  <si>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</si>
  <si>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</si>
  <si>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</si>
  <si>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</si>
  <si>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</si>
  <si>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</si>
  <si>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</si>
  <si>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</si>
  <si>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</si>
  <si>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</si>
  <si>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</si>
  <si>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</si>
  <si>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</si>
  <si>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</si>
  <si>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</si>
  <si>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</si>
  <si>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</si>
  <si>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</si>
  <si>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</si>
  <si>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</si>
  <si>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</si>
  <si>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</si>
  <si>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</si>
  <si>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</si>
  <si>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</si>
  <si>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</si>
  <si>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</si>
  <si>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</si>
  <si>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</si>
  <si>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</si>
  <si>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</si>
  <si>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</si>
  <si>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</si>
  <si>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</si>
  <si>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</si>
  <si>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</si>
  <si>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</si>
  <si>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</si>
  <si>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</si>
  <si>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</si>
  <si>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</si>
  <si>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</si>
  <si>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</si>
  <si>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</si>
  <si>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</si>
  <si>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</si>
  <si>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</si>
  <si>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</si>
  <si>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</si>
  <si>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</si>
  <si>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</si>
  <si>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</si>
  <si>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</si>
  <si>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</si>
  <si>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</si>
  <si>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</si>
  <si>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</si>
  <si>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</si>
  <si>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</si>
  <si>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</si>
  <si>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</si>
  <si>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</si>
  <si>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</si>
  <si>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</si>
  <si>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</si>
  <si>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</si>
  <si>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</si>
  <si>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</si>
  <si>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</si>
  <si>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</si>
  <si>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</si>
  <si>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</si>
  <si>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</si>
  <si>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</si>
  <si>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</si>
  <si>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</si>
  <si>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</si>
  <si>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</si>
  <si>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</si>
  <si>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</si>
  <si>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</si>
  <si>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</si>
  <si>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</si>
  <si>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</si>
  <si>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</si>
  <si>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</si>
  <si>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</si>
  <si>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</si>
  <si>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</si>
  <si>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</si>
  <si>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</si>
  <si>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</si>
  <si>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</si>
  <si>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</si>
  <si>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</si>
  <si>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</si>
  <si>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</si>
  <si>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</si>
  <si>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</si>
  <si>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</si>
  <si>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</si>
  <si>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</si>
  <si>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</si>
  <si>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</si>
  <si>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</si>
  <si>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</si>
  <si>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</si>
  <si>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</si>
  <si>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</si>
  <si>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</si>
  <si>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</si>
  <si>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</si>
  <si>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</si>
  <si>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</si>
  <si>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</si>
  <si>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</si>
  <si>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</si>
  <si>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</si>
  <si>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</si>
  <si>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</si>
  <si>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</si>
  <si>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</si>
  <si>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</si>
  <si>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</si>
  <si>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</si>
  <si>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</si>
  <si>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</si>
  <si>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</si>
  <si>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</si>
  <si>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</si>
  <si>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</si>
  <si>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</si>
  <si>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</si>
  <si>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</si>
  <si>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</si>
  <si>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</si>
  <si>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</si>
  <si>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</si>
  <si>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</si>
  <si>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</si>
  <si>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</si>
  <si>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</si>
  <si>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</si>
  <si>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</si>
  <si>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</si>
  <si>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</si>
  <si>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</si>
  <si>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</si>
  <si>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</si>
  <si>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</si>
  <si>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</si>
  <si>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</si>
  <si>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</si>
  <si>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</si>
  <si>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</si>
  <si>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</si>
  <si>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</si>
  <si>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</si>
  <si>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</si>
  <si>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</si>
  <si>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</si>
  <si>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</si>
  <si>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</si>
  <si>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</si>
  <si>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</si>
  <si>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</si>
  <si>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</si>
  <si>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</si>
  <si>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</si>
  <si>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</si>
  <si>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</si>
  <si>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</si>
  <si>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</si>
  <si>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</si>
  <si>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</si>
  <si>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</si>
  <si>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</si>
  <si>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</si>
  <si>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</si>
  <si>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</si>
  <si>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</si>
  <si>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</si>
  <si>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</si>
  <si>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</si>
  <si>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</si>
  <si>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</si>
  <si>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</si>
  <si>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</si>
  <si>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</si>
  <si>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</si>
  <si>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</si>
  <si>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</si>
  <si>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</si>
  <si>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</si>
  <si>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</si>
  <si>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</si>
  <si>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</si>
  <si>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</si>
  <si>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</si>
  <si>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</si>
  <si>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</si>
  <si>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</si>
  <si>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</si>
  <si>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</si>
  <si>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</si>
  <si>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</si>
  <si>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</si>
  <si>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</si>
  <si>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</si>
  <si>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</si>
  <si>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</si>
  <si>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</si>
  <si>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</si>
  <si>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</si>
  <si>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</si>
  <si>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</si>
  <si>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</si>
  <si>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</si>
  <si>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</si>
  <si>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</si>
  <si>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</si>
  <si>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</si>
  <si>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</si>
  <si>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</si>
  <si>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</si>
  <si>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</si>
  <si>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</si>
  <si>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</si>
  <si>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</si>
  <si>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</si>
  <si>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</si>
  <si>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</si>
  <si>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</si>
  <si>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</si>
  <si>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</si>
  <si>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</si>
  <si>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</si>
  <si>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</si>
  <si>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</si>
  <si>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</si>
  <si>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</si>
  <si>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</si>
  <si>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</si>
  <si>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</si>
  <si>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</si>
  <si>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</si>
  <si>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</si>
  <si>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</si>
  <si>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</si>
  <si>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</si>
  <si>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</si>
  <si>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</si>
  <si>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</si>
  <si>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</si>
  <si>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</si>
  <si>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</si>
  <si>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</si>
  <si>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</si>
  <si>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</si>
  <si>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</si>
  <si>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</si>
  <si>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</si>
  <si>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</si>
  <si>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</si>
  <si>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</si>
  <si>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</si>
  <si>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</si>
  <si>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</si>
  <si>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</si>
  <si>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</si>
  <si>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</si>
  <si>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</si>
  <si>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</si>
  <si>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</si>
  <si>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</si>
  <si>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</si>
  <si>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</si>
  <si>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</si>
  <si>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</si>
  <si>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</si>
  <si>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</si>
  <si>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</si>
  <si>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</si>
  <si>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</si>
  <si>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</si>
  <si>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</si>
  <si>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</si>
  <si>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</si>
  <si>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</si>
  <si>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</si>
  <si>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</si>
  <si>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</si>
  <si>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</si>
  <si>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</si>
  <si>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</si>
  <si>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</si>
  <si>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</si>
  <si>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</si>
  <si>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</si>
  <si>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</si>
  <si>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</si>
  <si>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</si>
  <si>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</si>
  <si>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</si>
  <si>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</si>
  <si>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</si>
  <si>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</si>
  <si>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</si>
  <si>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</si>
  <si>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</si>
  <si>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</si>
  <si>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</si>
  <si>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</si>
  <si>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</si>
  <si>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</si>
  <si>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</si>
  <si>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</si>
  <si>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</si>
  <si>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</si>
  <si>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</si>
  <si>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</si>
  <si>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</si>
  <si>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</si>
  <si>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</si>
  <si>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</si>
  <si>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</si>
  <si>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</si>
  <si>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</si>
  <si>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</si>
  <si>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</si>
  <si>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</si>
  <si>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</si>
  <si>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</si>
  <si>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</si>
  <si>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</si>
  <si>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</si>
  <si>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</si>
  <si>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</si>
  <si>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</si>
  <si>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</si>
  <si>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</si>
  <si>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</si>
  <si>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</si>
  <si>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</si>
  <si>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</si>
  <si>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</si>
  <si>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</si>
  <si>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</si>
  <si>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</si>
  <si>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</si>
  <si>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</si>
  <si>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</si>
  <si>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</si>
  <si>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</si>
  <si>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</si>
  <si>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</si>
  <si>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</si>
  <si>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</si>
  <si>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</si>
  <si>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</si>
  <si>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</si>
  <si>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</si>
  <si>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</si>
  <si>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</si>
  <si>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</si>
  <si>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</si>
  <si>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</si>
  <si>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</si>
  <si>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</si>
  <si>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</si>
  <si>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</si>
  <si>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</si>
  <si>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</si>
  <si>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</si>
  <si>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</si>
  <si>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</si>
  <si>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</si>
  <si>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</si>
  <si>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</si>
  <si>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</si>
  <si>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</si>
  <si>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</si>
  <si>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</si>
  <si>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</si>
  <si>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</si>
  <si>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</si>
  <si>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</si>
  <si>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</si>
  <si>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</si>
  <si>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</si>
  <si>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</si>
  <si>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</si>
  <si>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</si>
  <si>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</si>
  <si>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</si>
  <si>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</si>
  <si>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</si>
  <si>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</si>
  <si>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</si>
  <si>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</si>
  <si>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</si>
  <si>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</si>
  <si>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</si>
  <si>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</si>
  <si>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</si>
  <si>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</si>
  <si>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</si>
  <si>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</si>
  <si>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</si>
  <si>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</si>
  <si>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</si>
  <si>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</si>
  <si>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</si>
  <si>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</si>
  <si>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</si>
  <si>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</si>
  <si>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</si>
  <si>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</si>
  <si>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</si>
  <si>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</si>
  <si>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</si>
  <si>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</si>
  <si>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</si>
  <si>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</si>
  <si>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</si>
  <si>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</si>
  <si>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</si>
  <si>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</si>
  <si>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</si>
  <si>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</si>
  <si>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</si>
  <si>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</si>
  <si>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</si>
  <si>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</si>
  <si>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</si>
  <si>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</si>
  <si>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</si>
  <si>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</si>
  <si>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</si>
  <si>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</si>
  <si>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</si>
  <si>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</si>
  <si>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</si>
  <si>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</si>
  <si>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</si>
  <si>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</si>
  <si>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</si>
  <si>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</si>
  <si>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</si>
  <si>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</si>
  <si>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</si>
  <si>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</si>
  <si>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</si>
  <si>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</si>
  <si>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</si>
  <si>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</si>
  <si>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</si>
  <si>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</si>
  <si>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</si>
  <si>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</si>
  <si>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</si>
  <si>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</si>
  <si>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</si>
  <si>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</si>
  <si>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</si>
  <si>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</si>
  <si>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</si>
  <si>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</si>
  <si>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</si>
  <si>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</si>
  <si>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</si>
  <si>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</si>
  <si>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</si>
  <si>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</si>
  <si>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</si>
  <si>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</si>
  <si>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</si>
  <si>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</si>
  <si>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</si>
  <si>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</si>
  <si>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</si>
  <si>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</si>
  <si>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</si>
  <si>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</si>
  <si>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</si>
  <si>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</si>
  <si>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</si>
  <si>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</si>
  <si>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</si>
  <si>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</si>
  <si>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</si>
  <si>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</si>
  <si>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</si>
  <si>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</si>
  <si>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</si>
  <si>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</si>
  <si>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</si>
  <si>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</si>
  <si>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</si>
  <si>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</si>
  <si>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</si>
  <si>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</si>
  <si>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</si>
  <si>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</si>
  <si>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</si>
  <si>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</si>
  <si>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</si>
  <si>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</si>
  <si>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</si>
  <si>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</si>
  <si>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</si>
  <si>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</si>
  <si>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</si>
  <si>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</si>
  <si>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</si>
  <si>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</si>
  <si>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</si>
  <si>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</si>
  <si>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</si>
  <si>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</si>
  <si>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</si>
  <si>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</si>
  <si>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</si>
  <si>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</si>
  <si>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</si>
  <si>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</si>
  <si>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</si>
  <si>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</si>
  <si>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</si>
  <si>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</si>
  <si>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</si>
  <si>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</si>
  <si>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</si>
  <si>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</si>
  <si>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</si>
  <si>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</si>
  <si>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</si>
  <si>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</si>
  <si>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</si>
  <si>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</si>
  <si>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</si>
  <si>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</si>
  <si>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</si>
  <si>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</si>
  <si>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</si>
  <si>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</si>
  <si>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</si>
  <si>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</si>
  <si>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</si>
  <si>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</si>
  <si>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</si>
  <si>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</si>
  <si>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</si>
  <si>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</si>
  <si>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</si>
  <si>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</si>
  <si>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</si>
  <si>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</si>
  <si>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</si>
  <si>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</si>
  <si>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</si>
  <si>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</si>
  <si>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</si>
  <si>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</si>
  <si>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</si>
  <si>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</si>
  <si>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</si>
  <si>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</si>
  <si>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</si>
  <si>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</si>
  <si>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</si>
  <si>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</si>
  <si>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</si>
  <si>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</si>
  <si>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</si>
  <si>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</si>
  <si>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</si>
  <si>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</si>
  <si>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</si>
  <si>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</si>
  <si>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</si>
  <si>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</si>
  <si>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</si>
  <si>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</si>
  <si>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</si>
  <si>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</si>
  <si>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</si>
  <si>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</si>
  <si>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</si>
  <si>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</si>
  <si>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</si>
  <si>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</si>
  <si>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</si>
  <si>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</si>
  <si>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</si>
  <si>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</si>
  <si>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</si>
  <si>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</si>
  <si>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</si>
  <si>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</si>
  <si>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</si>
  <si>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</si>
  <si>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</si>
  <si>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</si>
  <si>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</si>
  <si>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</si>
  <si>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</si>
  <si>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</si>
  <si>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</si>
  <si>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</si>
  <si>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</si>
  <si>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</si>
  <si>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</si>
  <si>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</si>
  <si>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</si>
  <si>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</si>
  <si>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</si>
  <si>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</si>
  <si>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</si>
  <si>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</si>
  <si>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</si>
  <si>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</si>
  <si>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</si>
  <si>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</si>
  <si>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</si>
  <si>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</si>
  <si>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</si>
  <si>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</si>
  <si>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</si>
  <si>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</si>
  <si>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</si>
  <si>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</si>
  <si>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</si>
  <si>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</si>
  <si>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</si>
  <si>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</si>
  <si>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</si>
  <si>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</si>
  <si>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</si>
  <si>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</si>
  <si>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</si>
  <si>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</si>
  <si>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</si>
  <si>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</si>
  <si>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</si>
  <si>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</si>
  <si>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</si>
  <si>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</si>
  <si>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</si>
  <si>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</si>
  <si>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</si>
  <si>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</si>
  <si>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</si>
  <si>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</si>
  <si>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</si>
  <si>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</si>
  <si>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</si>
  <si>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</si>
  <si>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</si>
  <si>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</si>
  <si>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</si>
  <si>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</si>
  <si>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</si>
  <si>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</si>
  <si>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</si>
  <si>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</si>
  <si>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</si>
  <si>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</si>
  <si>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</si>
  <si>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</si>
  <si>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</si>
  <si>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</si>
  <si>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</si>
  <si>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</si>
  <si>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</si>
  <si>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</si>
  <si>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</si>
  <si>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</si>
  <si>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</si>
  <si>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</si>
  <si>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</si>
  <si>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</si>
  <si>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</si>
  <si>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</si>
  <si>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</si>
  <si>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</si>
  <si>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</si>
  <si>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</si>
  <si>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</si>
  <si>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</si>
  <si>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</si>
  <si>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</si>
  <si>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</si>
  <si>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</si>
  <si>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</si>
  <si>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</si>
  <si>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</si>
  <si>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</si>
  <si>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</si>
  <si>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</si>
  <si>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</si>
  <si>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</si>
  <si>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</si>
  <si>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</si>
  <si>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</si>
  <si>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</si>
  <si>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</si>
  <si>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</si>
  <si>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</si>
  <si>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</si>
  <si>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</si>
  <si>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</si>
  <si>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</si>
  <si>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</si>
  <si>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</si>
  <si>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</si>
  <si>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</si>
  <si>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</si>
  <si>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</si>
  <si>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</si>
  <si>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</si>
  <si>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</si>
  <si>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</si>
  <si>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</si>
  <si>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</si>
  <si>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</si>
  <si>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</si>
  <si>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</si>
  <si>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</si>
  <si>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</si>
  <si>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</si>
  <si>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</si>
  <si>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</si>
  <si>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</si>
  <si>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</si>
  <si>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</si>
  <si>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</si>
  <si>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</si>
  <si>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</si>
  <si>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</si>
  <si>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</si>
  <si>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</si>
  <si>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</si>
  <si>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</si>
  <si>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</si>
  <si>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</si>
  <si>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</si>
  <si>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</si>
  <si>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</si>
  <si>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</si>
  <si>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</si>
  <si>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</si>
  <si>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</si>
  <si>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</si>
  <si>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</si>
  <si>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</si>
  <si>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</si>
  <si>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</si>
  <si>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</si>
  <si>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</si>
  <si>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</si>
  <si>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</si>
  <si>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</si>
  <si>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</si>
  <si>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</si>
  <si>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</si>
  <si>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</si>
  <si>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</si>
  <si>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</si>
  <si>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</si>
  <si>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</si>
  <si>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</si>
  <si>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</si>
  <si>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</si>
  <si>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</si>
  <si>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</si>
  <si>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</si>
  <si>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</si>
  <si>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</si>
  <si>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</si>
  <si>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</si>
  <si>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</si>
  <si>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</si>
  <si>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</si>
  <si>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</si>
  <si>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</si>
  <si>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</si>
  <si>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</si>
  <si>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</si>
  <si>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</si>
  <si>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</si>
  <si>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</si>
  <si>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</si>
  <si>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</si>
  <si>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</si>
  <si>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</si>
  <si>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</si>
  <si>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</si>
  <si>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</si>
  <si>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</si>
  <si>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</si>
  <si>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</si>
  <si>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</si>
  <si>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</si>
  <si>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</si>
  <si>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</si>
  <si>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</si>
  <si>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</si>
  <si>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</si>
  <si>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</si>
  <si>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</si>
  <si>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</si>
  <si>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</si>
  <si>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</si>
  <si>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</si>
  <si>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</si>
  <si>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</si>
  <si>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</si>
  <si>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</si>
  <si>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</si>
  <si>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</si>
  <si>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</si>
  <si>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</si>
  <si>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</si>
  <si>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</si>
  <si>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</si>
  <si>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</si>
  <si>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</si>
  <si>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</si>
  <si>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</si>
  <si>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</si>
  <si>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</si>
  <si>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</si>
  <si>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</si>
  <si>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</si>
  <si>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</si>
  <si>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</si>
  <si>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</si>
  <si>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</si>
  <si>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</si>
  <si>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</si>
  <si>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</si>
  <si>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</si>
  <si>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</si>
  <si>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</si>
  <si>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</si>
  <si>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</si>
  <si>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</si>
  <si>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</si>
  <si>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</si>
  <si>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</si>
  <si>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</si>
  <si>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</si>
  <si>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</si>
  <si>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</si>
  <si>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</si>
  <si>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</si>
  <si>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</si>
  <si>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</si>
  <si>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</si>
  <si>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</si>
  <si>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</si>
  <si>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</si>
  <si>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</si>
  <si>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</si>
  <si>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</si>
  <si>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</si>
  <si>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</si>
  <si>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</si>
  <si>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</si>
  <si>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</si>
  <si>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</si>
  <si>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</si>
  <si>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</si>
  <si>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</si>
  <si>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</si>
  <si>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</si>
  <si>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</si>
  <si>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</si>
  <si>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</si>
  <si>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</si>
  <si>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</si>
  <si>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</si>
  <si>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</si>
  <si>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</si>
  <si>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</si>
  <si>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</si>
  <si>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</si>
  <si>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</si>
  <si>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</si>
  <si>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</si>
  <si>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</si>
  <si>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</si>
  <si>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</si>
  <si>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</si>
  <si>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</si>
  <si>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</si>
  <si>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</si>
  <si>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</si>
  <si>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</si>
  <si>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</si>
  <si>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</si>
  <si>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</si>
  <si>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</si>
  <si>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</si>
  <si>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</si>
  <si>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</si>
  <si>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</si>
  <si>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</si>
  <si>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</si>
  <si>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</si>
  <si>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</si>
  <si>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</si>
  <si>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</si>
  <si>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</si>
  <si>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</si>
  <si>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</si>
  <si>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</si>
  <si>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</si>
  <si>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</si>
  <si>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</si>
  <si>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</si>
  <si>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</si>
  <si>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</si>
  <si>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</si>
  <si>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</si>
  <si>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</si>
  <si>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</si>
  <si>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</si>
  <si>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</si>
  <si>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</si>
  <si>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</si>
  <si>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</si>
  <si>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</si>
  <si>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</si>
  <si>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</si>
  <si>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</si>
  <si>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</si>
  <si>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</si>
  <si>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</si>
  <si>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</si>
  <si>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</si>
  <si>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</si>
  <si>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</si>
  <si>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</si>
  <si>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</si>
  <si>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</si>
  <si>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</si>
  <si>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</si>
  <si>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</si>
  <si>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</si>
  <si>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</si>
  <si>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</si>
  <si>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</si>
  <si>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</si>
  <si>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</si>
  <si>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</si>
  <si>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</si>
  <si>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</si>
  <si>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</si>
  <si>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</si>
  <si>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</si>
  <si>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</si>
  <si>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</si>
  <si>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</si>
  <si>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</si>
  <si>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</si>
  <si>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</si>
  <si>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</si>
  <si>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</si>
  <si>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</si>
  <si>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</si>
  <si>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</si>
  <si>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</si>
  <si>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</si>
  <si>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</si>
  <si>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</si>
  <si>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</si>
  <si>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</si>
  <si>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</si>
  <si>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</si>
  <si>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</si>
  <si>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</si>
  <si>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</si>
  <si>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</si>
  <si>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</si>
  <si>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</si>
  <si>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</si>
  <si>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</si>
  <si>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</si>
  <si>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</si>
  <si>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</si>
  <si>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</si>
  <si>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</si>
  <si>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</si>
  <si>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</si>
  <si>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</si>
  <si>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</si>
  <si>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</si>
  <si>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</si>
  <si>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</si>
  <si>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</si>
  <si>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</si>
  <si>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</si>
  <si>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</si>
  <si>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</si>
  <si>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</si>
  <si>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</si>
  <si>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</si>
  <si>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</si>
  <si>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</si>
  <si>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</si>
  <si>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</si>
  <si>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</si>
  <si>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</si>
  <si>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</si>
  <si>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</si>
  <si>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</si>
  <si>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</si>
  <si>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</si>
  <si>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</si>
  <si>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</si>
  <si>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</si>
  <si>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</si>
  <si>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</si>
  <si>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</si>
  <si>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</si>
  <si>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</si>
  <si>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</si>
  <si>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</si>
  <si>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</si>
  <si>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</si>
  <si>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</si>
  <si>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</si>
  <si>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</si>
  <si>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</si>
  <si>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</si>
  <si>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</si>
  <si>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</si>
  <si>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</si>
  <si>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</si>
  <si>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</si>
  <si>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</si>
  <si>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</si>
  <si>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</si>
  <si>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</si>
  <si>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</si>
  <si>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</si>
  <si>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</si>
  <si>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</si>
  <si>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</si>
  <si>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</si>
  <si>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</si>
  <si>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</si>
  <si>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</si>
  <si>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</si>
  <si>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</si>
  <si>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</si>
  <si>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</si>
  <si>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</si>
  <si>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</si>
  <si>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</si>
  <si>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</si>
  <si>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</si>
  <si>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</si>
  <si>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</si>
  <si>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</si>
  <si>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</si>
  <si>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</si>
  <si>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</si>
  <si>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</si>
  <si>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</si>
  <si>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</si>
  <si>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</si>
  <si>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</si>
  <si>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</si>
  <si>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</si>
  <si>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</si>
  <si>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</si>
  <si>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</si>
  <si>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</si>
  <si>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</si>
  <si>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</si>
  <si>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</si>
  <si>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</si>
  <si>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</si>
  <si>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</si>
  <si>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</si>
  <si>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</si>
  <si>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</si>
  <si>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</si>
  <si>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</si>
  <si>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</si>
  <si>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</si>
  <si>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</si>
  <si>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</si>
  <si>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</si>
  <si>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</si>
  <si>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</si>
  <si>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</si>
  <si>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</si>
  <si>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</si>
  <si>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</si>
  <si>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</si>
  <si>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</si>
  <si>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</si>
  <si>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</si>
  <si>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</si>
  <si>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</si>
  <si>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</si>
  <si>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</si>
  <si>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</si>
  <si>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</si>
  <si>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</si>
  <si>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</si>
  <si>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</si>
  <si>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</si>
  <si>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</si>
  <si>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</si>
  <si>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</si>
  <si>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</si>
  <si>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</si>
  <si>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</si>
  <si>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</si>
  <si>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</si>
  <si>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</si>
  <si>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</si>
  <si>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</si>
  <si>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</si>
  <si>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</si>
  <si>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</si>
  <si>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</si>
  <si>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</si>
  <si>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</si>
  <si>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</si>
  <si>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</si>
  <si>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</si>
  <si>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</si>
  <si>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</si>
  <si>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</si>
  <si>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</si>
  <si>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</si>
  <si>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</si>
  <si>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</si>
  <si>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</si>
  <si>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</si>
  <si>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</si>
  <si>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</si>
  <si>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</si>
  <si>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</si>
  <si>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</si>
  <si>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</si>
  <si>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</si>
  <si>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</si>
  <si>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</si>
  <si>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</si>
  <si>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</si>
  <si>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</si>
  <si>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</si>
  <si>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</si>
  <si>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</si>
  <si>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</si>
  <si>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</si>
  <si>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</si>
  <si>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</si>
  <si>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</si>
  <si>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</si>
  <si>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</si>
  <si>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</si>
  <si>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</si>
  <si>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</si>
  <si>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</si>
  <si>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</si>
  <si>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</si>
  <si>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</si>
  <si>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</si>
  <si>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</si>
  <si>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</si>
  <si>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</si>
  <si>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</si>
  <si>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</si>
  <si>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</si>
  <si>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</si>
  <si>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</si>
  <si>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</si>
  <si>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</si>
  <si>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</si>
  <si>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</si>
  <si>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</si>
  <si>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</si>
  <si>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</si>
  <si>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</si>
  <si>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</si>
  <si>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</si>
  <si>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</si>
  <si>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</si>
  <si>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</si>
  <si>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</si>
  <si>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</si>
  <si>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</si>
  <si>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</si>
  <si>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</si>
  <si>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</si>
  <si>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</si>
  <si>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</si>
  <si>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</si>
  <si>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</si>
  <si>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</si>
  <si>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</si>
  <si>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</si>
  <si>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</si>
  <si>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</si>
  <si>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</si>
  <si>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</si>
  <si>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</si>
  <si>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</si>
  <si>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</si>
  <si>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</si>
  <si>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</si>
  <si>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</si>
  <si>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</si>
  <si>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</si>
  <si>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</si>
  <si>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</si>
  <si>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</si>
  <si>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</si>
  <si>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</si>
  <si>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</si>
  <si>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</si>
  <si>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</si>
  <si>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</si>
  <si>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</si>
  <si>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</si>
  <si>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</si>
  <si>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</si>
  <si>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</si>
  <si>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</si>
  <si>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</si>
  <si>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</si>
  <si>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</si>
  <si>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</si>
  <si>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</si>
  <si>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</si>
  <si>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</si>
  <si>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</si>
  <si>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</si>
  <si>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</si>
  <si>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</si>
  <si>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</si>
  <si>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</si>
  <si>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</si>
  <si>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</si>
  <si>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</si>
  <si>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</si>
  <si>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</si>
  <si>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</si>
  <si>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</si>
  <si>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</si>
  <si>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</si>
  <si>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</si>
  <si>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</si>
  <si>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</si>
  <si>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</si>
  <si>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</si>
  <si>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</si>
  <si>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</si>
  <si>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</si>
  <si>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</si>
  <si>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</si>
  <si>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</si>
  <si>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</si>
  <si>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</si>
  <si>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</si>
  <si>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</si>
  <si>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</si>
  <si>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</si>
  <si>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</si>
  <si>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</si>
  <si>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</si>
  <si>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</si>
  <si>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</si>
  <si>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</si>
  <si>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</si>
  <si>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</si>
  <si>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</si>
  <si>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</si>
  <si>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</si>
  <si>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</si>
  <si>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</si>
  <si>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</si>
  <si>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</si>
  <si>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</si>
  <si>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</si>
  <si>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</si>
  <si>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</si>
  <si>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</si>
  <si>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</si>
  <si>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</si>
  <si>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</si>
  <si>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</si>
  <si>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</si>
  <si>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</si>
  <si>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</si>
  <si>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</si>
  <si>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</si>
  <si>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</si>
  <si>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</si>
  <si>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</si>
  <si>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</si>
  <si>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</si>
  <si>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</si>
  <si>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</si>
  <si>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</si>
  <si>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</si>
  <si>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</si>
  <si>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</si>
  <si>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</si>
  <si>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</si>
  <si>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</si>
  <si>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</si>
  <si>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</si>
  <si>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</si>
  <si>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</si>
  <si>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</si>
  <si>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</si>
  <si>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</si>
  <si>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</si>
  <si>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</si>
  <si>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</si>
  <si>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</si>
  <si>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</si>
  <si>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</si>
  <si>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</si>
  <si>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</si>
  <si>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</si>
  <si>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</si>
  <si>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</si>
  <si>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</si>
  <si>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</si>
  <si>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</si>
  <si>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</si>
  <si>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</si>
  <si>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</si>
  <si>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</si>
  <si>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</si>
  <si>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</si>
  <si>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</si>
  <si>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</si>
  <si>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</si>
  <si>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</si>
  <si>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</si>
  <si>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</si>
  <si>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</si>
  <si>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</si>
  <si>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</si>
  <si>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</si>
  <si>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</si>
  <si>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</si>
  <si>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</si>
  <si>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</si>
  <si>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</si>
  <si>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</si>
  <si>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</si>
  <si>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</si>
  <si>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</si>
  <si>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</si>
  <si>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</si>
  <si>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</si>
  <si>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</si>
  <si>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</si>
  <si>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</si>
  <si>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</si>
  <si>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</si>
  <si>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</si>
  <si>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</si>
  <si>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</si>
  <si>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</si>
  <si>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</si>
  <si>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</si>
  <si>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</si>
  <si>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</si>
  <si>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</si>
  <si>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</si>
  <si>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</si>
  <si>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</si>
  <si>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</si>
  <si>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</si>
  <si>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</si>
  <si>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</si>
  <si>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</si>
  <si>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</si>
  <si>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</si>
  <si>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</si>
  <si>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</si>
  <si>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</si>
  <si>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</si>
  <si>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</si>
  <si>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</si>
  <si>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</si>
  <si>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</si>
  <si>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</si>
  <si>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</si>
  <si>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</si>
  <si>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</si>
  <si>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</si>
  <si>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</si>
  <si>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</si>
  <si>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</si>
  <si>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</si>
  <si>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</si>
  <si>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</si>
  <si>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</si>
  <si>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</si>
  <si>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</si>
  <si>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</si>
  <si>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</si>
  <si>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</si>
  <si>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</si>
  <si>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</si>
  <si>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</si>
  <si>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</si>
  <si>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</si>
  <si>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</si>
  <si>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</si>
  <si>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</si>
  <si>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</si>
  <si>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</si>
  <si>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</si>
  <si>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</si>
  <si>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</si>
  <si>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</si>
  <si>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</si>
  <si>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</si>
  <si>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</si>
  <si>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</si>
  <si>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</si>
  <si>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</si>
  <si>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</si>
  <si>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</si>
  <si>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</si>
  <si>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</si>
  <si>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</si>
  <si>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</si>
  <si>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</si>
  <si>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</si>
  <si>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</si>
  <si>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</si>
  <si>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</si>
  <si>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</si>
  <si>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</si>
  <si>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</si>
  <si>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</si>
  <si>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</si>
  <si>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</si>
  <si>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</si>
  <si>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</si>
  <si>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</si>
  <si>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</si>
  <si>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</si>
  <si>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</si>
  <si>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</si>
  <si>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</si>
  <si>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</si>
  <si>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</si>
  <si>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</si>
  <si>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</si>
  <si>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</si>
  <si>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</si>
  <si>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</si>
  <si>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</si>
  <si>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</si>
  <si>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</si>
  <si>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</si>
  <si>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</si>
  <si>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</si>
  <si>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</si>
  <si>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</si>
  <si>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</si>
  <si>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</si>
  <si>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</si>
  <si>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</si>
  <si>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</si>
  <si>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</si>
  <si>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</si>
  <si>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</si>
  <si>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</si>
  <si>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</si>
  <si>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</si>
  <si>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</si>
  <si>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</si>
  <si>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</si>
  <si>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</si>
  <si>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</si>
  <si>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</si>
  <si>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</si>
  <si>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</si>
  <si>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</si>
  <si>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</si>
  <si>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</si>
  <si>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</si>
  <si>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</si>
  <si>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</si>
  <si>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</si>
  <si>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</si>
  <si>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</si>
  <si>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</si>
  <si>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</si>
  <si>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</si>
  <si>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</si>
  <si>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</si>
  <si>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</si>
  <si>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</si>
  <si>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</si>
  <si>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</si>
  <si>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</si>
  <si>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</si>
  <si>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</si>
  <si>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</si>
  <si>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</si>
  <si>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</si>
  <si>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</si>
  <si>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</si>
  <si>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</si>
  <si>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</si>
  <si>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</si>
  <si>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</si>
  <si>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</si>
  <si>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</si>
  <si>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</si>
  <si>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</si>
  <si>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</si>
  <si>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</si>
  <si>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</si>
  <si>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</si>
  <si>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</si>
  <si>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</si>
  <si>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</si>
  <si>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</si>
  <si>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</si>
  <si>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</si>
  <si>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</si>
  <si>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</si>
  <si>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</si>
  <si>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</si>
  <si>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</si>
  <si>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</si>
  <si>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</si>
  <si>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</si>
  <si>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</si>
  <si>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</si>
  <si>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</si>
  <si>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</si>
  <si>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</si>
  <si>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</si>
  <si>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</si>
  <si>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</si>
  <si>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</si>
  <si>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</si>
  <si>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</si>
  <si>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</si>
  <si>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</si>
  <si>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</si>
  <si>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</si>
  <si>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</si>
  <si>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</si>
  <si>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</si>
  <si>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</si>
  <si>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</si>
  <si>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</si>
  <si>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</si>
  <si>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</si>
  <si>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</si>
  <si>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</si>
  <si>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</si>
  <si>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</si>
  <si>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</si>
  <si>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</si>
  <si>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</si>
  <si>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</si>
  <si>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</si>
  <si>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</si>
  <si>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</si>
  <si>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</si>
  <si>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</si>
  <si>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</si>
  <si>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</si>
  <si>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</si>
  <si>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</si>
  <si>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</si>
  <si>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</si>
  <si>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</si>
  <si>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</si>
  <si>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</si>
  <si>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</si>
  <si>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</si>
  <si>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</si>
  <si>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</si>
  <si>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</si>
  <si>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</si>
  <si>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</si>
  <si>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</si>
  <si>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</si>
  <si>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</si>
  <si>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</si>
  <si>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</si>
  <si>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</si>
  <si>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</si>
  <si>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</si>
  <si>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</si>
  <si>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</si>
  <si>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</si>
  <si>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</si>
  <si>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</si>
  <si>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</si>
  <si>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</si>
  <si>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</si>
  <si>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</si>
  <si>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</si>
  <si>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</si>
  <si>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</si>
  <si>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</si>
  <si>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</si>
  <si>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</si>
  <si>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</si>
  <si>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</si>
  <si>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</si>
  <si>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</si>
  <si>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</si>
  <si>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</si>
  <si>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</si>
  <si>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</si>
  <si>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</si>
  <si>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</si>
  <si>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</si>
  <si>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</si>
  <si>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</si>
  <si>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</si>
  <si>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</si>
  <si>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</si>
  <si>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</si>
  <si>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</si>
  <si>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</si>
  <si>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</si>
  <si>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</si>
  <si>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</si>
  <si>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</si>
  <si>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</si>
  <si>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</si>
  <si>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</si>
  <si>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</si>
  <si>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</si>
  <si>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</si>
  <si>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</si>
  <si>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</si>
  <si>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</si>
  <si>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</si>
  <si>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</si>
  <si>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</si>
  <si>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</si>
  <si>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</si>
  <si>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</si>
  <si>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</si>
  <si>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</si>
  <si>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</si>
  <si>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</si>
  <si>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</si>
  <si>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</si>
  <si>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</si>
  <si>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</si>
  <si>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</si>
  <si>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</si>
  <si>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</si>
  <si>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</si>
  <si>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</si>
  <si>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</si>
  <si>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</si>
  <si>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</si>
  <si>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</si>
  <si>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</si>
  <si>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</si>
  <si>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</si>
  <si>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</si>
  <si>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</si>
  <si>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</si>
  <si>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</si>
  <si>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</si>
  <si>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</si>
  <si>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</si>
  <si>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</si>
  <si>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</si>
  <si>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</si>
  <si>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</si>
  <si>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</si>
  <si>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</si>
  <si>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</si>
  <si>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</si>
  <si>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</si>
  <si>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</si>
  <si>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</si>
  <si>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</si>
  <si>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</si>
  <si>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</si>
  <si>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</si>
  <si>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</si>
  <si>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</si>
  <si>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</si>
  <si>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</si>
  <si>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</si>
  <si>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</si>
  <si>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</si>
  <si>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</si>
  <si>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</si>
  <si>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</si>
  <si>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</si>
  <si>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</si>
  <si>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</si>
  <si>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</si>
  <si>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</si>
  <si>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</si>
  <si>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</si>
  <si>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</si>
  <si>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</si>
  <si>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</si>
  <si>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</si>
  <si>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</si>
  <si>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</si>
  <si>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</si>
  <si>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</si>
  <si>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</si>
  <si>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</si>
  <si>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</si>
  <si>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</si>
  <si>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</si>
  <si>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</si>
  <si>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</si>
  <si>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</si>
  <si>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</si>
  <si>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</si>
  <si>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</si>
  <si>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</si>
  <si>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</si>
  <si>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</si>
  <si>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</si>
  <si>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</si>
  <si>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</si>
  <si>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</si>
  <si>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</si>
  <si>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</si>
  <si>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</si>
  <si>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</si>
  <si>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</si>
  <si>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</si>
  <si>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</si>
  <si>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</si>
  <si>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</si>
  <si>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</si>
  <si>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</si>
  <si>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</si>
  <si>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</si>
  <si>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</si>
  <si>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</si>
  <si>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</si>
  <si>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</si>
  <si>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</si>
  <si>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</si>
  <si>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</si>
  <si>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</si>
  <si>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</si>
  <si>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</si>
  <si>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</si>
  <si>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</si>
  <si>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</si>
  <si>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</si>
  <si>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</si>
  <si>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</si>
  <si>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</si>
  <si>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</si>
  <si>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</si>
  <si>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</si>
  <si>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</si>
  <si>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</si>
  <si>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</si>
  <si>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</si>
  <si>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</si>
  <si>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</si>
  <si>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</si>
  <si>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</si>
  <si>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</si>
  <si>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</si>
  <si>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</si>
  <si>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</si>
  <si>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</si>
  <si>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</si>
  <si>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</si>
  <si>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</si>
  <si>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</si>
  <si>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</si>
  <si>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</si>
  <si>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</si>
  <si>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</si>
  <si>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</si>
  <si>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</si>
  <si>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</si>
  <si>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</si>
  <si>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</si>
  <si>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</si>
  <si>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</si>
  <si>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</si>
  <si>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</si>
  <si>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</si>
  <si>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</si>
  <si>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</si>
  <si>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</si>
  <si>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</si>
  <si>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</si>
  <si>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</si>
  <si>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</si>
  <si>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</si>
  <si>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</si>
  <si>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</si>
  <si>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</si>
  <si>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</si>
  <si>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</si>
  <si>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</si>
  <si>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</si>
  <si>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</si>
  <si>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</si>
  <si>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</si>
  <si>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</si>
  <si>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</si>
  <si>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</si>
  <si>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</si>
  <si>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</si>
  <si>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</si>
  <si>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</si>
  <si>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</si>
  <si>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</si>
  <si>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</si>
  <si>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</si>
  <si>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</si>
  <si>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</si>
  <si>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</si>
  <si>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</si>
  <si>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</si>
  <si>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</si>
  <si>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</si>
  <si>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</si>
  <si>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</si>
  <si>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</si>
  <si>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</si>
  <si>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</si>
  <si>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</si>
  <si>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</si>
  <si>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</si>
  <si>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</si>
  <si>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</si>
  <si>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</si>
  <si>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</si>
  <si>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</si>
  <si>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</si>
  <si>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</si>
  <si>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</si>
  <si>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</si>
  <si>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</si>
  <si>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</si>
  <si>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</si>
  <si>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</si>
  <si>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</si>
  <si>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</si>
  <si>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</si>
  <si>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</si>
  <si>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</si>
  <si>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</si>
  <si>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</si>
  <si>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</si>
  <si>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</si>
  <si>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</si>
  <si>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</si>
  <si>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</si>
  <si>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</si>
  <si>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</si>
  <si>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</si>
  <si>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</si>
  <si>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</si>
  <si>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</si>
  <si>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</si>
  <si>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</si>
  <si>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</si>
  <si>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</si>
  <si>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</si>
  <si>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</si>
  <si>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</si>
  <si>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</si>
  <si>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</si>
  <si>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</si>
  <si>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</si>
  <si>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</si>
  <si>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</si>
  <si>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</si>
  <si>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</si>
  <si>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</si>
  <si>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</si>
  <si>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</si>
  <si>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</si>
  <si>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</si>
  <si>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</si>
  <si>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</si>
  <si>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</si>
  <si>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</si>
  <si>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</si>
  <si>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</si>
  <si>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</si>
  <si>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</si>
  <si>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</si>
  <si>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</si>
  <si>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</si>
  <si>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</si>
  <si>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</si>
  <si>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</si>
  <si>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</si>
  <si>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</si>
  <si>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</si>
  <si>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</si>
  <si>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</si>
  <si>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</si>
  <si>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</si>
  <si>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</si>
  <si>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</si>
  <si>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</si>
  <si>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</si>
  <si>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</si>
  <si>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</si>
  <si>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</si>
  <si>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</si>
  <si>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</si>
  <si>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</si>
  <si>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</si>
  <si>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</si>
  <si>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</si>
  <si>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</si>
  <si>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</si>
  <si>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</si>
  <si>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</si>
  <si>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</si>
  <si>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</si>
  <si>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</si>
  <si>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</si>
  <si>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</si>
  <si>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</si>
  <si>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</si>
  <si>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</si>
  <si>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</si>
  <si>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</si>
  <si>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</si>
  <si>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</si>
  <si>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</si>
  <si>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</si>
  <si>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</si>
  <si>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</si>
  <si>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</si>
  <si>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</si>
  <si>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</si>
  <si>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</si>
  <si>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</si>
  <si>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</si>
  <si>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</si>
  <si>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</si>
  <si>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</si>
  <si>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</si>
  <si>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</si>
  <si>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</si>
  <si>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</si>
  <si>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</si>
  <si>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</si>
  <si>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</si>
  <si>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</si>
  <si>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</si>
  <si>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</si>
  <si>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</si>
  <si>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</si>
  <si>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</si>
  <si>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</si>
  <si>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</si>
  <si>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</si>
  <si>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</si>
  <si>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</si>
  <si>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</si>
  <si>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</si>
  <si>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</si>
  <si>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</si>
  <si>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</si>
  <si>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</si>
  <si>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</si>
  <si>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</si>
  <si>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</si>
  <si>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</si>
  <si>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</si>
  <si>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</si>
  <si>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</si>
  <si>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</si>
  <si>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</si>
  <si>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</si>
  <si>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</si>
  <si>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</si>
  <si>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</si>
  <si>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</si>
  <si>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</si>
  <si>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</si>
  <si>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</si>
  <si>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</si>
  <si>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</si>
  <si>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</si>
  <si>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</si>
  <si>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</si>
  <si>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</si>
  <si>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</si>
  <si>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</si>
  <si>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</si>
  <si>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</si>
  <si>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</si>
  <si>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</si>
  <si>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</si>
  <si>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</si>
  <si>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</si>
  <si>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</si>
  <si>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</si>
  <si>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</si>
  <si>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</si>
  <si>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</si>
  <si>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</si>
  <si>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</si>
  <si>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</si>
  <si>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</si>
  <si>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</si>
  <si>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</si>
  <si>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</si>
  <si>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</si>
  <si>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</si>
  <si>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</si>
  <si>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</si>
  <si>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</si>
  <si>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</si>
  <si>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</si>
  <si>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</si>
  <si>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</si>
  <si>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</si>
  <si>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</si>
  <si>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</si>
  <si>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</si>
  <si>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</si>
  <si>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</si>
  <si>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</si>
  <si>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</si>
  <si>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</si>
  <si>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</si>
  <si>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</si>
  <si>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</si>
  <si>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</si>
  <si>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</si>
  <si>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</si>
  <si>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</si>
  <si>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</si>
  <si>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</si>
  <si>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</si>
  <si>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</si>
  <si>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</si>
  <si>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</si>
  <si>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</si>
  <si>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</si>
  <si>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</si>
  <si>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</si>
  <si>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</si>
  <si>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</si>
  <si>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</si>
  <si>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</si>
  <si>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</si>
  <si>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</si>
  <si>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</si>
  <si>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</si>
  <si>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</si>
  <si>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</si>
  <si>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</si>
  <si>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</si>
  <si>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</si>
  <si>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</si>
  <si>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</si>
  <si>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</si>
  <si>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</si>
  <si>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</si>
  <si>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</si>
  <si>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</si>
  <si>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</si>
  <si>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</si>
  <si>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</si>
  <si>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</si>
  <si>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</si>
  <si>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</si>
  <si>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</si>
  <si>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</si>
  <si>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</si>
  <si>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</si>
  <si>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</si>
  <si>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</si>
  <si>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</si>
  <si>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</si>
  <si>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</si>
  <si>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</si>
  <si>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</si>
  <si>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</si>
  <si>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</si>
  <si>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</si>
  <si>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</si>
  <si>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</si>
  <si>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</si>
  <si>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</si>
  <si>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</si>
  <si>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</si>
  <si>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</si>
  <si>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</si>
  <si>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</si>
  <si>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</si>
  <si>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</si>
  <si>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</si>
  <si>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</si>
  <si>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</si>
  <si>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</si>
  <si>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</si>
  <si>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</si>
  <si>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</si>
  <si>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</si>
  <si>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</si>
  <si>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</si>
  <si>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</si>
  <si>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</si>
  <si>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</si>
  <si>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</si>
  <si>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</si>
  <si>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</si>
  <si>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</si>
  <si>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</si>
  <si>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</si>
  <si>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</si>
  <si>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</si>
  <si>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</si>
  <si>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</si>
  <si>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</si>
  <si>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</si>
  <si>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</si>
  <si>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</si>
  <si>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</si>
  <si>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</si>
  <si>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</si>
  <si>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</si>
  <si>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</si>
  <si>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</si>
  <si>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</si>
  <si>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</si>
  <si>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</si>
  <si>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</si>
  <si>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</si>
  <si>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</si>
  <si>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</si>
  <si>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</si>
  <si>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</si>
  <si>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</si>
  <si>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</si>
  <si>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</si>
  <si>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</si>
  <si>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</si>
  <si>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</si>
  <si>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</si>
  <si>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</si>
  <si>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</si>
  <si>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</si>
  <si>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</si>
  <si>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</si>
  <si>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</si>
  <si>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</si>
  <si>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</si>
  <si>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</si>
  <si>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</si>
  <si>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</si>
  <si>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</si>
  <si>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</si>
  <si>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</si>
  <si>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</si>
  <si>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</si>
  <si>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</si>
  <si>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</si>
  <si>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</si>
  <si>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</si>
  <si>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</si>
  <si>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</si>
  <si>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</si>
  <si>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</si>
  <si>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</si>
  <si>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</si>
  <si>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</si>
  <si>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</si>
  <si>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</si>
  <si>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</si>
  <si>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</si>
  <si>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</si>
  <si>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</si>
  <si>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</si>
  <si>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</si>
  <si>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</si>
  <si>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</si>
  <si>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</si>
  <si>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</si>
  <si>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</si>
  <si>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</si>
  <si>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</si>
  <si>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</si>
  <si>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</si>
  <si>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</si>
  <si>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</si>
  <si>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</si>
  <si>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</si>
  <si>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</si>
  <si>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</si>
  <si>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</si>
  <si>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</si>
  <si>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</si>
  <si>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</si>
  <si>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</si>
  <si>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</si>
  <si>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</si>
  <si>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</si>
  <si>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</si>
  <si>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</si>
  <si>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</si>
  <si>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</si>
  <si>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</si>
  <si>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</si>
  <si>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</si>
  <si>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</si>
  <si>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</si>
  <si>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</si>
  <si>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</si>
  <si>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</si>
  <si>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</si>
  <si>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</si>
  <si>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</si>
  <si>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</si>
  <si>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</si>
  <si>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</si>
  <si>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</si>
  <si>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</si>
  <si>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</si>
  <si>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</si>
  <si>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</si>
  <si>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</si>
  <si>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</si>
  <si>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</si>
  <si>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</si>
  <si>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</si>
  <si>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</si>
  <si>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</si>
  <si>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</si>
  <si>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</si>
  <si>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</si>
  <si>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</si>
  <si>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</si>
  <si>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</si>
  <si>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</si>
  <si>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</si>
  <si>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</si>
  <si>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</si>
  <si>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</si>
  <si>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</si>
  <si>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</si>
  <si>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</si>
  <si>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</si>
  <si>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</si>
  <si>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</si>
  <si>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</si>
  <si>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</si>
  <si>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</si>
  <si>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</si>
  <si>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</si>
  <si>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</si>
  <si>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</si>
  <si>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</si>
  <si>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</si>
  <si>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</si>
  <si>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</si>
  <si>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</si>
  <si>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</si>
  <si>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</si>
  <si>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</si>
  <si>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</si>
  <si>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</si>
  <si>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</si>
  <si>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</si>
  <si>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</si>
  <si>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</si>
  <si>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</si>
  <si>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</si>
  <si>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</si>
  <si>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</si>
  <si>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</si>
  <si>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</si>
  <si>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</si>
  <si>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</si>
  <si>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</si>
  <si>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</si>
  <si>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</si>
  <si>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</si>
  <si>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</si>
  <si>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</si>
  <si>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</si>
  <si>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</si>
  <si>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</si>
  <si>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</si>
  <si>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</si>
  <si>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</si>
  <si>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</si>
  <si>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</si>
  <si>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</si>
  <si>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</si>
  <si>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</si>
  <si>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</si>
  <si>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</si>
  <si>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</si>
  <si>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</si>
  <si>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</si>
  <si>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</si>
  <si>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</si>
  <si>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</si>
  <si>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</si>
  <si>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</si>
  <si>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</si>
  <si>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</si>
  <si>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</si>
  <si>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</si>
  <si>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</si>
  <si>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</si>
  <si>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</si>
  <si>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</si>
  <si>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</si>
  <si>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</si>
  <si>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</si>
  <si>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</si>
  <si>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</si>
  <si>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</si>
  <si>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</si>
  <si>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</si>
  <si>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</si>
  <si>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</si>
  <si>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</si>
  <si>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</si>
  <si>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</si>
  <si>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</si>
  <si>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</si>
  <si>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</si>
  <si>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</si>
  <si>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</si>
  <si>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</si>
  <si>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</si>
  <si>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</si>
  <si>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</si>
  <si>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</si>
  <si>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</si>
  <si>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</si>
  <si>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</si>
  <si>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</si>
  <si>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</si>
  <si>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</si>
  <si>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</si>
  <si>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</si>
  <si>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</si>
  <si>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</si>
  <si>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</si>
  <si>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</si>
  <si>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</si>
  <si>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</si>
  <si>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</si>
  <si>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</si>
  <si>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</si>
  <si>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</si>
  <si>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</si>
  <si>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</si>
  <si>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</si>
  <si>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</si>
  <si>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</si>
  <si>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</si>
  <si>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</si>
  <si>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</si>
  <si>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</si>
  <si>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</si>
  <si>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</si>
  <si>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</si>
  <si>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</si>
  <si>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</si>
  <si>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</si>
  <si>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</si>
  <si>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</si>
  <si>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</si>
  <si>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</si>
  <si>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</si>
  <si>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</si>
  <si>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</si>
  <si>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</si>
  <si>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</si>
  <si>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</si>
  <si>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</si>
  <si>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</si>
  <si>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</si>
  <si>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</si>
  <si>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</si>
  <si>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</si>
  <si>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</si>
  <si>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</si>
  <si>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</si>
  <si>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</si>
  <si>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</si>
  <si>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</si>
  <si>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</si>
  <si>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</si>
  <si>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</si>
  <si>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</si>
  <si>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</si>
  <si>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</si>
  <si>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</si>
  <si>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</si>
  <si>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</si>
  <si>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</si>
  <si>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</si>
  <si>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</si>
  <si>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</si>
  <si>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</si>
  <si>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</si>
  <si>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</si>
  <si>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</si>
  <si>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</si>
  <si>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</si>
  <si>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</si>
  <si>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</si>
  <si>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</si>
  <si>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</si>
  <si>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</si>
  <si>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</si>
  <si>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</si>
  <si>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</si>
  <si>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</si>
  <si>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</si>
  <si>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</si>
  <si>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</si>
  <si>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</si>
  <si>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</si>
  <si>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</si>
  <si>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</si>
  <si>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</si>
  <si>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</si>
  <si>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</si>
  <si>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</si>
  <si>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</si>
  <si>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</si>
  <si>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</si>
  <si>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</si>
  <si>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</si>
  <si>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</si>
  <si>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</si>
  <si>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</si>
  <si>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</si>
  <si>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</si>
  <si>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</si>
  <si>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</si>
  <si>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</si>
  <si>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</si>
  <si>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</si>
  <si>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</si>
  <si>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</si>
  <si>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</si>
  <si>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</si>
  <si>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</si>
  <si>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</si>
  <si>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</si>
  <si>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</si>
  <si>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</si>
  <si>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</si>
  <si>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</si>
  <si>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</si>
  <si>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</si>
  <si>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</si>
  <si>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</si>
  <si>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</si>
  <si>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</si>
  <si>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</si>
  <si>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</si>
  <si>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</si>
  <si>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</si>
  <si>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</si>
  <si>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</si>
  <si>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</si>
  <si>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</si>
  <si>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</si>
  <si>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</si>
  <si>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</si>
  <si>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</si>
  <si>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</si>
  <si>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</si>
  <si>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</si>
  <si>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</si>
  <si>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</si>
  <si>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</si>
  <si>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</si>
  <si>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</si>
  <si>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</si>
  <si>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</si>
  <si>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</si>
  <si>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</si>
  <si>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</si>
  <si>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</si>
  <si>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</si>
  <si>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</si>
  <si>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</si>
  <si>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</si>
  <si>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</si>
  <si>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</si>
  <si>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</si>
  <si>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</si>
  <si>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</si>
  <si>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</si>
  <si>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</si>
  <si>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</si>
  <si>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</si>
  <si>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</si>
  <si>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</si>
  <si>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</si>
  <si>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</si>
  <si>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</si>
  <si>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</si>
  <si>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</si>
  <si>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</si>
  <si>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</si>
  <si>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</si>
  <si>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</si>
  <si>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</si>
  <si>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</si>
  <si>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</si>
  <si>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</si>
  <si>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</si>
  <si>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</si>
  <si>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</si>
  <si>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</si>
  <si>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</si>
  <si>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</si>
  <si>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</si>
  <si>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</si>
  <si>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</si>
  <si>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</si>
  <si>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</si>
  <si>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</si>
  <si>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</si>
  <si>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</si>
  <si>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</si>
  <si>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</si>
  <si>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</si>
  <si>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</si>
  <si>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</si>
  <si>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</si>
  <si>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</si>
  <si>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</si>
  <si>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</si>
  <si>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</si>
  <si>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</si>
  <si>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</si>
  <si>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</si>
  <si>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</si>
  <si>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</si>
  <si>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</si>
  <si>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</si>
  <si>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</si>
  <si>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</si>
  <si>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</si>
  <si>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</si>
  <si>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</si>
  <si>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</si>
  <si>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</si>
  <si>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</si>
  <si>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</si>
  <si>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</si>
  <si>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</si>
  <si>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</si>
  <si>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</si>
  <si>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</si>
  <si>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</si>
  <si>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</si>
  <si>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</si>
  <si>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</si>
  <si>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</si>
  <si>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</si>
  <si>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</si>
  <si>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</si>
  <si>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</si>
  <si>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</si>
  <si>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</si>
  <si>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</si>
  <si>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</si>
  <si>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</si>
  <si>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</si>
  <si>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</si>
  <si>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</si>
  <si>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</si>
  <si>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</si>
  <si>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</si>
  <si>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</si>
  <si>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</si>
  <si>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</si>
  <si>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</si>
  <si>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</si>
  <si>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</si>
  <si>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</si>
  <si>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</si>
  <si>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</si>
  <si>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</si>
  <si>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</si>
  <si>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</si>
  <si>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</si>
  <si>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</si>
  <si>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</si>
  <si>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</si>
  <si>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</si>
  <si>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</si>
  <si>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</si>
  <si>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</si>
  <si>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</si>
  <si>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</si>
  <si>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</si>
  <si>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</si>
  <si>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</si>
  <si>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</si>
  <si>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</si>
  <si>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</si>
  <si>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</si>
  <si>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</si>
  <si>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</si>
  <si>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</si>
  <si>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</si>
  <si>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</si>
  <si>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</si>
  <si>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</si>
  <si>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</si>
  <si>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</si>
  <si>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</si>
  <si>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</si>
  <si>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</si>
  <si>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</si>
  <si>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</si>
  <si>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</si>
  <si>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</si>
  <si>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</si>
  <si>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</si>
  <si>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</si>
  <si>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</si>
  <si>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</si>
  <si>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</si>
  <si>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</si>
  <si>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</si>
  <si>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</si>
  <si>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</si>
  <si>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</si>
  <si>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</si>
  <si>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</si>
  <si>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</si>
  <si>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</si>
  <si>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</si>
  <si>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</si>
  <si>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</si>
  <si>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</si>
  <si>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</si>
  <si>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</si>
  <si>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</si>
  <si>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</si>
  <si>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</si>
  <si>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</si>
  <si>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</si>
  <si>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</si>
  <si>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</si>
  <si>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</si>
  <si>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</si>
  <si>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</si>
  <si>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</si>
  <si>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</si>
  <si>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</si>
  <si>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</si>
  <si>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</si>
  <si>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</si>
  <si>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</si>
  <si>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</si>
  <si>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</si>
  <si>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</si>
  <si>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</si>
  <si>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</si>
  <si>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</si>
  <si>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</si>
  <si>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</si>
  <si>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</si>
  <si>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</si>
  <si>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</si>
  <si>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</si>
  <si>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</si>
  <si>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</si>
  <si>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</si>
  <si>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</si>
  <si>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</si>
  <si>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</si>
  <si>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</si>
  <si>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</si>
  <si>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</si>
  <si>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</si>
  <si>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</si>
  <si>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</si>
  <si>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</si>
  <si>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</si>
  <si>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</si>
  <si>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</si>
  <si>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</si>
  <si>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</si>
  <si>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</si>
  <si>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</si>
  <si>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</si>
  <si>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</si>
  <si>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</si>
  <si>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</si>
  <si>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</si>
  <si>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</si>
  <si>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</si>
  <si>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</si>
  <si>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</si>
  <si>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</si>
  <si>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</si>
  <si>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</si>
  <si>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</si>
  <si>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</si>
  <si>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</si>
  <si>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</si>
  <si>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</si>
  <si>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</si>
  <si>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</si>
  <si>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</si>
  <si>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</si>
  <si>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</si>
  <si>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</si>
  <si>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</si>
  <si>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</si>
  <si>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</si>
  <si>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</si>
  <si>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</si>
  <si>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</si>
  <si>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</si>
  <si>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</si>
  <si>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</si>
  <si>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</si>
  <si>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</si>
  <si>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</si>
  <si>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</si>
  <si>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</si>
  <si>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</si>
  <si>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</si>
  <si>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</si>
  <si>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</si>
  <si>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</si>
  <si>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</si>
  <si>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</si>
  <si>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</si>
  <si>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</si>
  <si>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</si>
  <si>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</si>
  <si>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</si>
  <si>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</si>
  <si>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</si>
  <si>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</si>
  <si>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</si>
  <si>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</si>
  <si>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</si>
  <si>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</si>
  <si>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</si>
  <si>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</si>
  <si>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</si>
  <si>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</si>
  <si>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</si>
  <si>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</si>
  <si>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</si>
  <si>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</si>
  <si>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</si>
  <si>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</si>
  <si>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</si>
  <si>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</si>
  <si>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</si>
  <si>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</si>
  <si>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</si>
  <si>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</si>
  <si>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</si>
  <si>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</si>
  <si>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</si>
  <si>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</si>
  <si>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</si>
  <si>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</si>
  <si>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</si>
  <si>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</si>
  <si>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</si>
  <si>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</si>
  <si>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</si>
  <si>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</si>
  <si>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</si>
  <si>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</si>
  <si>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</si>
  <si>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</si>
  <si>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</si>
  <si>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</si>
  <si>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</si>
  <si>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</si>
  <si>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</si>
  <si>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</si>
  <si>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</si>
  <si>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</si>
  <si>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</si>
  <si>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</si>
  <si>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</si>
  <si>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</si>
  <si>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</si>
  <si>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</si>
  <si>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</si>
  <si>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</si>
  <si>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</si>
  <si>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</si>
  <si>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</si>
  <si>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</si>
  <si>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</si>
  <si>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</si>
  <si>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</si>
  <si>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</si>
  <si>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</si>
  <si>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</si>
  <si>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</si>
  <si>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</si>
  <si>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</si>
  <si>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</si>
  <si>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</si>
  <si>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</si>
  <si>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</si>
  <si>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</si>
  <si>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</si>
  <si>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</si>
  <si>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</si>
  <si>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</si>
  <si>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</si>
  <si>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</si>
  <si>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</si>
  <si>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</si>
  <si>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</si>
  <si>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</si>
  <si>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</si>
  <si>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</si>
  <si>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</si>
  <si>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</si>
  <si>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</si>
  <si>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</si>
  <si>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</si>
  <si>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</si>
  <si>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</si>
  <si>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</si>
  <si>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</si>
  <si>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</si>
  <si>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</si>
  <si>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</si>
  <si>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</si>
  <si>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</si>
  <si>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</si>
  <si>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</si>
  <si>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</si>
  <si>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</si>
  <si>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</si>
  <si>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</si>
  <si>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</si>
  <si>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</si>
  <si>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</si>
  <si>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</si>
  <si>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</si>
  <si>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</si>
  <si>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</si>
  <si>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</si>
  <si>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</si>
  <si>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</si>
  <si>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</si>
  <si>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</si>
  <si>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</si>
  <si>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</si>
  <si>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</si>
  <si>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</si>
  <si>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</si>
  <si>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</si>
  <si>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</si>
  <si>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</si>
  <si>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</si>
  <si>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</si>
  <si>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</si>
  <si>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</si>
  <si>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</si>
  <si>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</si>
  <si>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</si>
  <si>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</si>
  <si>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</si>
  <si>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</si>
  <si>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</si>
  <si>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</si>
  <si>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</si>
  <si>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</si>
  <si>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</si>
  <si>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</si>
  <si>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</si>
  <si>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</si>
  <si>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</si>
  <si>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</si>
  <si>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</si>
  <si>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</si>
  <si>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</si>
  <si>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</si>
  <si>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</si>
  <si>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</si>
  <si>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</si>
  <si>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</si>
  <si>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</si>
  <si>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</si>
  <si>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</si>
  <si>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</si>
  <si>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</si>
  <si>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</si>
  <si>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</si>
  <si>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</si>
  <si>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</si>
  <si>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</si>
  <si>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</si>
  <si>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</si>
  <si>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</si>
  <si>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</si>
  <si>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</si>
  <si>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</si>
  <si>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</si>
  <si>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</si>
  <si>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</si>
  <si>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</si>
  <si>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</si>
  <si>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</si>
  <si>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</si>
  <si>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</si>
  <si>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</si>
  <si>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</si>
  <si>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</si>
  <si>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</si>
  <si>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</si>
  <si>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</si>
  <si>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</si>
  <si>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</si>
  <si>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</si>
  <si>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</si>
  <si>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</si>
  <si>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</si>
  <si>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</si>
  <si>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</si>
  <si>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</si>
  <si>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</si>
  <si>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</si>
  <si>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</si>
  <si>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</si>
  <si>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</si>
  <si>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</si>
  <si>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</si>
  <si>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</si>
  <si>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</si>
  <si>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</si>
  <si>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</si>
  <si>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</si>
  <si>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</si>
  <si>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</si>
  <si>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</si>
  <si>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</si>
  <si>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</si>
  <si>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</si>
  <si>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</si>
  <si>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</si>
  <si>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</si>
  <si>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</si>
  <si>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</si>
  <si>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</si>
  <si>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</si>
  <si>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</si>
  <si>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</si>
  <si>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</si>
  <si>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</si>
  <si>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</si>
  <si>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</si>
  <si>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</si>
  <si>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</si>
  <si>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</si>
  <si>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</si>
  <si>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</si>
  <si>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</si>
  <si>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</si>
  <si>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</si>
  <si>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</si>
  <si>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</si>
  <si>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</si>
  <si>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</si>
  <si>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</si>
  <si>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</si>
  <si>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</si>
  <si>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</si>
  <si>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</si>
  <si>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</si>
  <si>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</si>
  <si>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</si>
  <si>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</si>
  <si>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</si>
  <si>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</si>
  <si>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</si>
  <si>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</si>
  <si>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</si>
  <si>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</si>
  <si>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</si>
  <si>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</si>
  <si>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</si>
  <si>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</si>
  <si>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</si>
  <si>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</si>
  <si>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</si>
  <si>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</si>
  <si>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</si>
  <si>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</si>
  <si>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</si>
  <si>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</si>
  <si>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</si>
  <si>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</si>
  <si>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</si>
  <si>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</si>
  <si>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</si>
  <si>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</si>
  <si>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</si>
  <si>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</si>
  <si>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</si>
  <si>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</si>
  <si>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</si>
  <si>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</si>
  <si>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</si>
  <si>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</si>
  <si>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</si>
  <si>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</si>
  <si>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</si>
  <si>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</si>
  <si>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</si>
  <si>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</si>
  <si>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</si>
  <si>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</si>
  <si>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</si>
  <si>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</si>
  <si>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</si>
  <si>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</si>
  <si>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</si>
  <si>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</si>
  <si>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</si>
  <si>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</si>
  <si>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</si>
  <si>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</si>
  <si>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</si>
  <si>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</si>
  <si>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</si>
  <si>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</si>
  <si>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</si>
  <si>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</si>
  <si>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</si>
  <si>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</si>
  <si>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</si>
  <si>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</si>
  <si>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</si>
  <si>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</si>
  <si>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</si>
  <si>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</si>
  <si>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</si>
  <si>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</si>
  <si>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</si>
  <si>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</si>
  <si>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</si>
  <si>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</si>
  <si>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</si>
  <si>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</si>
  <si>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</si>
  <si>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</si>
  <si>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</si>
  <si>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</si>
  <si>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</si>
  <si>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</si>
  <si>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</si>
  <si>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</si>
  <si>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</si>
  <si>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</si>
  <si>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</si>
  <si>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</si>
  <si>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</si>
  <si>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</si>
  <si>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</si>
  <si>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</si>
  <si>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</si>
  <si>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</si>
  <si>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</si>
  <si>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</si>
  <si>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</si>
  <si>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</si>
  <si>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</si>
  <si>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</si>
  <si>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</si>
  <si>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</si>
  <si>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</si>
  <si>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</si>
  <si>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</si>
  <si>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</si>
  <si>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</si>
  <si>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</si>
  <si>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</si>
  <si>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</si>
  <si>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</si>
  <si>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</si>
  <si>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</si>
  <si>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</si>
  <si>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</si>
  <si>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</si>
  <si>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</si>
  <si>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</si>
  <si>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</si>
  <si>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</si>
  <si>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</si>
  <si>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</si>
  <si>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</si>
  <si>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</si>
  <si>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</si>
  <si>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</si>
  <si>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</si>
  <si>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</si>
  <si>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</si>
  <si>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</si>
  <si>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</si>
  <si>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</si>
  <si>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</si>
  <si>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</si>
  <si>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</si>
  <si>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</si>
  <si>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</si>
  <si>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</si>
  <si>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</si>
  <si>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</si>
  <si>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</si>
  <si>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</si>
  <si>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</si>
  <si>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</si>
  <si>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</si>
  <si>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</si>
  <si>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</si>
  <si>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</si>
  <si>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</si>
  <si>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</si>
  <si>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</si>
  <si>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</si>
  <si>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</si>
  <si>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</si>
  <si>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</si>
  <si>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</si>
  <si>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</si>
  <si>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</si>
  <si>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</si>
  <si>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</si>
  <si>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</si>
  <si>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</si>
  <si>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</si>
  <si>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</si>
  <si>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</si>
  <si>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</si>
  <si>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</si>
  <si>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</si>
  <si>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</si>
  <si>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</si>
  <si>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</si>
  <si>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</si>
  <si>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</si>
  <si>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</si>
  <si>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</si>
  <si>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</si>
  <si>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</si>
  <si>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</si>
  <si>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</si>
  <si>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</si>
  <si>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</si>
  <si>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</si>
  <si>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</si>
  <si>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</si>
  <si>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</si>
  <si>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</si>
  <si>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</si>
  <si>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</si>
  <si>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</si>
  <si>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</si>
  <si>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</si>
  <si>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</si>
  <si>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</si>
  <si>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</si>
  <si>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</si>
  <si>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</si>
  <si>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</si>
  <si>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</si>
  <si>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</si>
  <si>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</si>
  <si>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</si>
  <si>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</si>
  <si>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</si>
  <si>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</si>
  <si>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</si>
  <si>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</si>
  <si>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</si>
  <si>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</si>
  <si>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</si>
  <si>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</si>
  <si>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</si>
  <si>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</si>
  <si>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</si>
  <si>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</si>
  <si>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</si>
  <si>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</si>
  <si>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</si>
  <si>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</si>
  <si>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</si>
  <si>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</si>
  <si>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</si>
  <si>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</si>
  <si>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</si>
  <si>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</si>
  <si>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</si>
  <si>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</si>
  <si>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</si>
  <si>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</si>
  <si>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</si>
  <si>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</si>
  <si>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</si>
  <si>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</si>
  <si>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</si>
  <si>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</si>
  <si>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</si>
  <si>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</si>
  <si>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</si>
  <si>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</si>
  <si>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</si>
  <si>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</si>
  <si>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</si>
  <si>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</si>
  <si>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</si>
  <si>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</si>
  <si>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</si>
  <si>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</si>
  <si>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</si>
  <si>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</si>
  <si>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</si>
  <si>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</si>
  <si>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</si>
  <si>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</si>
  <si>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</si>
  <si>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</si>
  <si>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</si>
  <si>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</si>
  <si>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</si>
  <si>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</si>
  <si>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</si>
  <si>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</si>
  <si>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</si>
  <si>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</si>
  <si>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</si>
  <si>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</si>
  <si>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</si>
  <si>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</si>
  <si>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</si>
  <si>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</si>
  <si>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</si>
  <si>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</si>
  <si>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</si>
  <si>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</si>
  <si>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</si>
  <si>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</si>
  <si>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</si>
  <si>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</si>
  <si>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</si>
  <si>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</si>
  <si>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</si>
  <si>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</si>
  <si>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</si>
  <si>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</si>
  <si>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</si>
  <si>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</si>
  <si>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</si>
  <si>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</si>
  <si>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</si>
  <si>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</si>
  <si>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</si>
  <si>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</si>
  <si>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</si>
  <si>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</si>
  <si>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</si>
  <si>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</si>
  <si>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</si>
  <si>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</si>
  <si>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</si>
  <si>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</si>
  <si>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</si>
  <si>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</si>
  <si>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</si>
  <si>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</si>
  <si>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</si>
  <si>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</si>
  <si>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</si>
  <si>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</si>
  <si>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</si>
  <si>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</si>
  <si>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</si>
  <si>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</si>
  <si>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</si>
  <si>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</si>
  <si>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</si>
  <si>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</si>
  <si>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</si>
  <si>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</si>
  <si>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</si>
  <si>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</si>
  <si>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</si>
  <si>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</si>
  <si>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</si>
  <si>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</si>
  <si>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</si>
  <si>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</si>
  <si>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</si>
  <si>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</si>
  <si>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</si>
  <si>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</si>
  <si>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</si>
  <si>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</si>
  <si>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</si>
  <si>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</si>
  <si>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</si>
  <si>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</si>
  <si>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</si>
  <si>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</si>
  <si>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</si>
  <si>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</si>
  <si>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</si>
  <si>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</si>
  <si>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</si>
  <si>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</si>
  <si>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</si>
  <si>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</si>
  <si>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</si>
  <si>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</si>
  <si>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</si>
  <si>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</si>
  <si>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</si>
  <si>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</si>
  <si>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</si>
  <si>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</si>
  <si>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</si>
  <si>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</si>
  <si>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</si>
  <si>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</si>
  <si>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</si>
  <si>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</si>
  <si>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</si>
  <si>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</si>
  <si>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</si>
  <si>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</si>
  <si>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</si>
  <si>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</si>
  <si>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</si>
  <si>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</si>
  <si>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</si>
  <si>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</si>
  <si>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</si>
  <si>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</si>
  <si>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</si>
  <si>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</si>
  <si>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</si>
  <si>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</si>
  <si>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</si>
  <si>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</si>
  <si>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</si>
  <si>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</si>
  <si>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</si>
  <si>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</si>
  <si>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</si>
  <si>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</si>
  <si>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</si>
  <si>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</si>
  <si>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</si>
  <si>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</si>
  <si>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</si>
  <si>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</si>
  <si>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</si>
  <si>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</si>
  <si>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</si>
  <si>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</si>
  <si>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</si>
  <si>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</si>
  <si>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</si>
  <si>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</si>
  <si>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</si>
  <si>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</si>
  <si>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</si>
  <si>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</si>
  <si>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</si>
  <si>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</si>
  <si>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</si>
  <si>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</si>
  <si>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</si>
  <si>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</si>
  <si>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</si>
  <si>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</si>
  <si>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</si>
  <si>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</si>
  <si>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</si>
  <si>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</si>
  <si>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</si>
  <si>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</si>
  <si>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</si>
  <si>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</si>
  <si>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</si>
  <si>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</si>
  <si>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</si>
  <si>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</si>
  <si>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</si>
  <si>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</si>
  <si>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</si>
  <si>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</si>
  <si>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</si>
  <si>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</si>
  <si>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</si>
  <si>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</si>
  <si>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</si>
  <si>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</si>
  <si>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</si>
  <si>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</si>
  <si>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</si>
  <si>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</si>
  <si>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</si>
  <si>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</si>
  <si>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</si>
  <si>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</si>
  <si>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</si>
  <si>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</si>
  <si>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</si>
  <si>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</si>
  <si>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</si>
  <si>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</si>
  <si>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</si>
  <si>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</si>
  <si>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</si>
  <si>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</si>
  <si>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</si>
  <si>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</si>
  <si>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</si>
  <si>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</si>
  <si>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</si>
  <si>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</si>
  <si>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</si>
  <si>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</si>
  <si>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</si>
  <si>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</si>
  <si>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</si>
  <si>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</si>
  <si>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</si>
  <si>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</si>
  <si>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</si>
  <si>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</si>
  <si>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</si>
  <si>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</si>
  <si>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</si>
  <si>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</si>
  <si>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</si>
  <si>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</si>
  <si>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</si>
  <si>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</si>
  <si>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</si>
  <si>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</si>
  <si>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</si>
  <si>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</si>
  <si>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</si>
  <si>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</si>
  <si>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</si>
  <si>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</si>
  <si>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</si>
  <si>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</si>
  <si>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</si>
  <si>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</si>
  <si>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</si>
  <si>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</si>
  <si>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</si>
  <si>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</si>
  <si>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</si>
  <si>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</si>
  <si>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</si>
  <si>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</si>
  <si>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</si>
  <si>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</si>
  <si>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</si>
  <si>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</si>
  <si>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</si>
  <si>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</si>
  <si>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</si>
  <si>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</si>
  <si>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</si>
  <si>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</si>
  <si>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</si>
  <si>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</si>
  <si>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</si>
  <si>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</si>
  <si>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</si>
  <si>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</si>
  <si>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</si>
  <si>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</si>
  <si>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</si>
  <si>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</si>
  <si>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</si>
  <si>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</si>
  <si>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</si>
  <si>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</si>
  <si>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</si>
  <si>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</si>
  <si>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</si>
  <si>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</si>
  <si>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</si>
  <si>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</si>
  <si>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</si>
  <si>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</si>
  <si>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</si>
  <si>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</si>
  <si>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</si>
  <si>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</si>
  <si>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</si>
  <si>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</si>
  <si>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</si>
  <si>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</si>
  <si>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</si>
  <si>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</si>
  <si>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</si>
  <si>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</si>
  <si>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</si>
  <si>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</si>
  <si>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</si>
  <si>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</si>
  <si>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</si>
  <si>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</si>
  <si>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</si>
  <si>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</si>
  <si>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</si>
  <si>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</si>
  <si>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</si>
  <si>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</si>
  <si>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</si>
  <si>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</si>
  <si>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</si>
  <si>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</si>
  <si>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</si>
  <si>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</si>
  <si>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</si>
  <si>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</si>
  <si>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</si>
  <si>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</si>
  <si>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</si>
  <si>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</si>
  <si>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</si>
  <si>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</si>
  <si>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</si>
  <si>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</si>
  <si>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</si>
  <si>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</si>
  <si>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</si>
  <si>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</si>
  <si>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</si>
  <si>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</si>
  <si>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</si>
  <si>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</si>
  <si>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</si>
  <si>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</si>
  <si>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</si>
  <si>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</si>
  <si>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</si>
  <si>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</si>
  <si>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</si>
  <si>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</si>
  <si>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</si>
  <si>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</si>
  <si>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</si>
  <si>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</si>
  <si>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</si>
  <si>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</si>
  <si>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</si>
  <si>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</si>
  <si>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</si>
  <si>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</si>
  <si>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</si>
  <si>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</si>
  <si>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</si>
  <si>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</si>
  <si>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</si>
  <si>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</si>
  <si>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</si>
  <si>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</si>
  <si>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</si>
  <si>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</si>
  <si>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</si>
  <si>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</si>
  <si>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</si>
  <si>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</si>
  <si>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</si>
  <si>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</si>
  <si>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</si>
  <si>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</si>
  <si>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</si>
  <si>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</si>
  <si>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</si>
  <si>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</si>
  <si>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</si>
  <si>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</si>
  <si>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</si>
  <si>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</si>
  <si>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</si>
  <si>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</si>
  <si>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</si>
  <si>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</si>
  <si>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</si>
  <si>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</si>
  <si>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</si>
  <si>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</si>
  <si>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</si>
  <si>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</si>
  <si>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</si>
  <si>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</si>
  <si>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</si>
  <si>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</si>
  <si>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</si>
  <si>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</si>
  <si>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</si>
  <si>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</si>
  <si>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</si>
  <si>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</si>
  <si>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</si>
  <si>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</si>
  <si>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</si>
  <si>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</si>
  <si>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</si>
  <si>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</si>
  <si>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</si>
  <si>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</si>
  <si>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</si>
  <si>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</si>
  <si>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</si>
  <si>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</si>
  <si>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</si>
  <si>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</si>
  <si>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</si>
  <si>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</si>
  <si>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</si>
  <si>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</si>
  <si>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</si>
  <si>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</si>
  <si>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</si>
  <si>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</si>
  <si>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</si>
  <si>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</si>
  <si>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</si>
  <si>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</si>
  <si>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</si>
  <si>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</si>
  <si>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</si>
  <si>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</si>
  <si>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</si>
  <si>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</si>
  <si>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</si>
  <si>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</si>
  <si>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</si>
  <si>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</si>
  <si>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</si>
  <si>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</si>
  <si>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</si>
  <si>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</si>
  <si>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</si>
  <si>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</si>
  <si>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</si>
  <si>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</si>
  <si>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</si>
  <si>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</si>
  <si>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</si>
  <si>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</si>
  <si>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</si>
  <si>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</si>
  <si>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</si>
  <si>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</si>
  <si>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</si>
  <si>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</si>
  <si>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</si>
  <si>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</si>
  <si>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</si>
  <si>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</si>
  <si>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</si>
  <si>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</si>
  <si>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</si>
  <si>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</si>
  <si>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</si>
  <si>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</si>
  <si>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</si>
  <si>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</si>
  <si>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</si>
  <si>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</si>
  <si>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</si>
  <si>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</si>
  <si>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</si>
  <si>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</si>
  <si>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</si>
  <si>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</si>
  <si>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</si>
  <si>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</si>
  <si>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</si>
  <si>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</si>
  <si>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</si>
  <si>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</si>
  <si>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</si>
  <si>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</si>
  <si>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</si>
  <si>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</si>
  <si>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</si>
  <si>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</si>
  <si>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</si>
  <si>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</si>
  <si>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</si>
  <si>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</si>
  <si>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</si>
  <si>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</si>
  <si>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</si>
  <si>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</si>
  <si>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</si>
  <si>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</si>
  <si>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</si>
  <si>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</si>
  <si>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</si>
  <si>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</si>
  <si>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</si>
  <si>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</si>
  <si>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</si>
  <si>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</si>
  <si>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</si>
  <si>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</si>
  <si>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</si>
  <si>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</si>
  <si>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</si>
  <si>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</si>
  <si>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</si>
  <si>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</si>
  <si>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</si>
  <si>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</si>
  <si>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</si>
  <si>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</si>
  <si>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</si>
  <si>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</si>
  <si>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</si>
  <si>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</si>
  <si>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</si>
  <si>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</si>
  <si>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</si>
  <si>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</si>
  <si>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</si>
  <si>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</si>
  <si>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</si>
  <si>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</si>
  <si>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</si>
  <si>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</si>
  <si>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</si>
  <si>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</si>
  <si>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</si>
  <si>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</si>
  <si>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</si>
  <si>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</si>
  <si>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</si>
  <si>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</si>
  <si>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</si>
  <si>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</si>
  <si>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</si>
  <si>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</si>
  <si>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</si>
  <si>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</si>
  <si>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</si>
  <si>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</si>
  <si>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</si>
  <si>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</si>
  <si>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</si>
  <si>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</si>
  <si>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</si>
  <si>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</si>
  <si>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</si>
  <si>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</si>
  <si>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</si>
  <si>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</si>
  <si>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</si>
  <si>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</si>
  <si>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</si>
  <si>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</si>
  <si>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</si>
  <si>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</si>
  <si>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</si>
  <si>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</si>
  <si>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</si>
  <si>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</si>
  <si>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</si>
  <si>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</si>
  <si>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</si>
  <si>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</si>
  <si>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</si>
  <si>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</si>
  <si>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</si>
  <si>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</si>
  <si>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</si>
  <si>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</si>
  <si>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</si>
  <si>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</si>
  <si>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</si>
  <si>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</si>
  <si>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</si>
  <si>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</si>
  <si>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</si>
  <si>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</si>
  <si>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</si>
  <si>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</si>
  <si>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</si>
  <si>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</si>
  <si>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</si>
  <si>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</si>
  <si>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</si>
  <si>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</si>
  <si>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</si>
  <si>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</si>
  <si>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</si>
  <si>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</si>
  <si>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</si>
  <si>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</si>
  <si>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</si>
  <si>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</si>
  <si>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</si>
  <si>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</si>
  <si>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</si>
  <si>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</si>
  <si>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</si>
  <si>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</si>
  <si>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</si>
  <si>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</si>
  <si>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</si>
  <si>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</si>
  <si>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</si>
  <si>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</si>
  <si>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</si>
  <si>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</si>
  <si>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</si>
  <si>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</si>
  <si>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</si>
  <si>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</si>
  <si>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</si>
  <si>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</si>
  <si>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</si>
  <si>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</si>
  <si>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</si>
  <si>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</si>
  <si>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</si>
  <si>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</si>
  <si>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</si>
  <si>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</si>
  <si>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</si>
  <si>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</si>
  <si>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</si>
  <si>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</si>
  <si>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</si>
  <si>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</si>
  <si>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</si>
  <si>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</si>
  <si>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</si>
  <si>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</si>
  <si>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</si>
  <si>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</si>
  <si>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</si>
  <si>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</si>
  <si>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</si>
  <si>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</si>
  <si>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</si>
  <si>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</si>
  <si>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</si>
  <si>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</si>
  <si>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</si>
  <si>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</si>
  <si>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</si>
  <si>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</si>
  <si>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</si>
  <si>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</si>
  <si>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</si>
  <si>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</si>
  <si>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</si>
  <si>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</si>
  <si>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</si>
  <si>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</si>
  <si>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</si>
  <si>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</si>
  <si>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</si>
  <si>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</si>
  <si>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</si>
  <si>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</si>
  <si>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</si>
  <si>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</si>
  <si>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</si>
  <si>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</si>
  <si>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</si>
  <si>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</si>
  <si>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</si>
  <si>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</si>
  <si>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</si>
  <si>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</si>
  <si>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</si>
  <si>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</si>
  <si>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</si>
  <si>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</si>
  <si>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</si>
  <si>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</si>
  <si>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</si>
  <si>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</si>
  <si>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</si>
  <si>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</si>
  <si>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</si>
  <si>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</si>
  <si>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</si>
  <si>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</si>
  <si>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</si>
  <si>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</si>
  <si>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</si>
  <si>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</si>
  <si>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</si>
  <si>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</si>
  <si>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</si>
  <si>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</si>
  <si>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</si>
  <si>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</si>
  <si>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</si>
  <si>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</si>
  <si>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</si>
  <si>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</si>
  <si>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</si>
  <si>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</si>
  <si>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</si>
  <si>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</si>
  <si>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</si>
  <si>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</si>
  <si>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</si>
  <si>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</si>
  <si>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</si>
  <si>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</si>
  <si>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</si>
  <si>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</si>
  <si>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</si>
  <si>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</si>
  <si>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</si>
  <si>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</si>
  <si>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</si>
  <si>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</si>
  <si>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</si>
  <si>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</si>
  <si>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</si>
  <si>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</si>
  <si>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</si>
  <si>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</si>
  <si>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</si>
  <si>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</si>
  <si>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</si>
  <si>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</si>
  <si>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</si>
  <si>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</si>
  <si>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</si>
  <si>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</si>
  <si>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</si>
  <si>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</si>
  <si>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</si>
  <si>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</si>
  <si>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</si>
  <si>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</si>
  <si>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</si>
  <si>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</si>
  <si>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</si>
  <si>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</si>
  <si>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</si>
  <si>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</si>
  <si>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</si>
  <si>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</si>
  <si>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</si>
  <si>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</si>
  <si>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</si>
  <si>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</si>
  <si>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</si>
  <si>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</si>
  <si>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</si>
  <si>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</si>
  <si>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</si>
  <si>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</si>
  <si>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</si>
  <si>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</si>
  <si>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</si>
  <si>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</si>
  <si>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</si>
  <si>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</si>
  <si>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</si>
  <si>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</si>
  <si>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</si>
  <si>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</si>
  <si>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</si>
  <si>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</si>
  <si>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</si>
  <si>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</si>
  <si>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</si>
  <si>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</si>
  <si>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</si>
  <si>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</si>
  <si>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</si>
  <si>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</si>
  <si>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</si>
  <si>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</si>
  <si>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</si>
  <si>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</si>
  <si>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</si>
  <si>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</si>
  <si>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</si>
  <si>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</si>
  <si>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</si>
  <si>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</si>
  <si>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</si>
  <si>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</si>
  <si>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</si>
  <si>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</si>
  <si>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</si>
  <si>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</si>
  <si>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</si>
  <si>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</si>
  <si>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</si>
  <si>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</si>
  <si>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</si>
  <si>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</si>
  <si>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</si>
  <si>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</si>
  <si>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</si>
  <si>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</si>
  <si>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</si>
  <si>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</si>
  <si>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</si>
  <si>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</si>
  <si>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</si>
  <si>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</si>
  <si>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</si>
  <si>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</si>
  <si>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</si>
  <si>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</si>
  <si>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</si>
  <si>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</si>
  <si>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</si>
  <si>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</si>
  <si>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</si>
  <si>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</si>
  <si>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</si>
  <si>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</si>
  <si>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</si>
  <si>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</si>
  <si>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</si>
  <si>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</si>
  <si>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</si>
  <si>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</si>
  <si>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</si>
  <si>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</si>
  <si>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</si>
  <si>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</si>
  <si>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</si>
  <si>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</si>
  <si>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</si>
  <si>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</si>
  <si>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</si>
  <si>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</si>
  <si>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</si>
  <si>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</si>
  <si>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</si>
  <si>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</si>
  <si>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</si>
  <si>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</si>
  <si>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</si>
  <si>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</si>
  <si>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</si>
  <si>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</si>
  <si>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</si>
  <si>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</si>
  <si>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</si>
  <si>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</si>
  <si>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</si>
  <si>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</si>
  <si>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</si>
  <si>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</si>
  <si>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</si>
  <si>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</si>
  <si>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</si>
  <si>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</si>
  <si>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</si>
  <si>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</si>
  <si>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</si>
  <si>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</si>
  <si>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</si>
  <si>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</si>
  <si>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</si>
  <si>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</si>
  <si>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</si>
  <si>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</si>
  <si>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</si>
  <si>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</si>
  <si>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</si>
  <si>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</si>
  <si>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</si>
  <si>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</si>
  <si>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</si>
  <si>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</si>
  <si>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</si>
  <si>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</si>
  <si>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</si>
  <si>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</si>
  <si>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</si>
  <si>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</si>
  <si>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</si>
  <si>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</si>
  <si>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</si>
  <si>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</si>
  <si>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</si>
  <si>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</si>
  <si>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</si>
  <si>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</si>
  <si>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</si>
  <si>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</si>
  <si>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</si>
  <si>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</si>
  <si>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</si>
  <si>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</si>
  <si>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</si>
  <si>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</si>
  <si>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</si>
  <si>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</si>
  <si>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</si>
  <si>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</si>
  <si>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</si>
  <si>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</si>
  <si>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</si>
  <si>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</si>
  <si>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</si>
  <si>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</si>
  <si>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</si>
  <si>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</si>
  <si>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</si>
  <si>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</si>
  <si>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</si>
  <si>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</si>
  <si>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</si>
  <si>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</si>
  <si>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</si>
  <si>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</si>
  <si>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</si>
  <si>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</si>
  <si>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</si>
  <si>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</si>
  <si>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</si>
  <si>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</si>
  <si>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</si>
  <si>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</si>
  <si>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</si>
  <si>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</si>
  <si>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</si>
  <si>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</si>
  <si>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</si>
  <si>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</si>
  <si>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</si>
  <si>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</si>
  <si>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</si>
  <si>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</si>
  <si>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</si>
  <si>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</si>
  <si>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</si>
  <si>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</si>
  <si>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</si>
  <si>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</si>
  <si>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</si>
  <si>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</si>
  <si>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</si>
  <si>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</si>
  <si>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</si>
  <si>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</si>
  <si>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</si>
  <si>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</si>
  <si>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</si>
  <si>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</si>
  <si>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</si>
  <si>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</si>
  <si>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</si>
  <si>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</si>
  <si>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</si>
  <si>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</si>
  <si>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</si>
  <si>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</si>
  <si>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</si>
  <si>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</si>
  <si>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</si>
  <si>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</si>
  <si>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</si>
  <si>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</si>
  <si>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</si>
  <si>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</si>
  <si>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</si>
  <si>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</si>
  <si>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</si>
  <si>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</si>
  <si>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</si>
  <si>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</si>
  <si>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</si>
  <si>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</si>
  <si>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</si>
  <si>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</si>
  <si>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</si>
  <si>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</si>
  <si>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</si>
  <si>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</si>
  <si>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</si>
  <si>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</si>
  <si>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</si>
  <si>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</si>
  <si>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</si>
  <si>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</si>
  <si>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</si>
  <si>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</si>
  <si>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</si>
  <si>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</si>
  <si>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</si>
  <si>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</si>
  <si>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</si>
  <si>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</si>
  <si>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</si>
  <si>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</si>
  <si>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</si>
  <si>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</si>
  <si>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</si>
  <si>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</si>
  <si>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</si>
  <si>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</si>
  <si>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</si>
  <si>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</si>
  <si>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</si>
  <si>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</si>
  <si>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</si>
  <si>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</si>
  <si>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</si>
  <si>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</si>
  <si>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</si>
  <si>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</si>
  <si>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</si>
  <si>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</si>
  <si>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</si>
  <si>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</si>
  <si>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</si>
  <si>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</si>
  <si>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</si>
  <si>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</si>
  <si>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</si>
  <si>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</si>
  <si>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</si>
  <si>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</si>
  <si>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</si>
  <si>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</si>
  <si>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</si>
  <si>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</si>
  <si>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</si>
  <si>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</si>
  <si>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</si>
  <si>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</si>
  <si>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</si>
  <si>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</si>
  <si>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</si>
  <si>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</si>
  <si>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</si>
  <si>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</si>
  <si>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</si>
  <si>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</si>
  <si>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</si>
  <si>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</si>
  <si>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</si>
  <si>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</si>
  <si>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</si>
  <si>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</si>
  <si>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</si>
  <si>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</si>
  <si>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</si>
  <si>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</si>
  <si>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</si>
  <si>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</si>
  <si>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</si>
  <si>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</si>
  <si>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</si>
  <si>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</si>
  <si>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</si>
  <si>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</si>
  <si>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</si>
  <si>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</si>
  <si>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</si>
  <si>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</si>
  <si>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</si>
  <si>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</si>
  <si>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</si>
  <si>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</si>
  <si>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</si>
  <si>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</si>
  <si>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</si>
  <si>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</si>
  <si>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</si>
  <si>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</si>
  <si>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</si>
  <si>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</si>
  <si>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</si>
  <si>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</si>
  <si>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</si>
  <si>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</si>
  <si>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</si>
  <si>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</si>
  <si>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</si>
  <si>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</si>
  <si>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</si>
  <si>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</si>
  <si>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</si>
  <si>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</si>
  <si>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</si>
  <si>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</si>
  <si>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</si>
  <si>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</si>
  <si>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</si>
  <si>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</si>
  <si>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</si>
  <si>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</si>
  <si>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</si>
  <si>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</si>
  <si>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</si>
  <si>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</si>
  <si>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</si>
  <si>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</si>
  <si>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</si>
  <si>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</si>
  <si>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</si>
  <si>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</si>
  <si>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</si>
  <si>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</si>
  <si>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</si>
  <si>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</si>
  <si>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</si>
  <si>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</si>
  <si>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</si>
  <si>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</si>
  <si>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</si>
  <si>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</si>
  <si>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</si>
  <si>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</si>
  <si>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</si>
  <si>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</si>
  <si>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</si>
  <si>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</si>
  <si>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</si>
  <si>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</si>
  <si>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</si>
  <si>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</si>
  <si>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</si>
  <si>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</si>
  <si>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</si>
  <si>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</si>
  <si>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</si>
  <si>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</si>
  <si>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</si>
  <si>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</si>
  <si>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</si>
  <si>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</si>
  <si>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</si>
  <si>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</si>
  <si>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</si>
  <si>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</si>
  <si>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</si>
  <si>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</si>
  <si>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</si>
  <si>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</si>
  <si>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</si>
  <si>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</si>
  <si>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</si>
  <si>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</si>
  <si>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</si>
  <si>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</si>
  <si>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</si>
  <si>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</si>
  <si>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</si>
  <si>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</si>
  <si>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</si>
  <si>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</si>
  <si>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</si>
  <si>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</si>
  <si>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</si>
  <si>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</si>
  <si>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</si>
  <si>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</si>
  <si>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</si>
  <si>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</si>
  <si>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</si>
  <si>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</si>
  <si>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</si>
  <si>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</si>
  <si>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</si>
  <si>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</si>
  <si>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</si>
  <si>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</si>
  <si>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</si>
  <si>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</si>
  <si>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</si>
  <si>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</si>
  <si>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</si>
  <si>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</si>
  <si>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</si>
  <si>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</si>
  <si>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</si>
  <si>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</si>
  <si>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</si>
  <si>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</si>
  <si>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</si>
  <si>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</si>
  <si>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</si>
  <si>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</si>
  <si>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</si>
  <si>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</si>
  <si>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</si>
  <si>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</si>
  <si>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</si>
  <si>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</si>
  <si>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</si>
  <si>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</si>
  <si>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</si>
  <si>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</si>
  <si>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</si>
  <si>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</si>
  <si>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</si>
  <si>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</si>
  <si>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</si>
  <si>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</si>
  <si>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</si>
  <si>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</si>
  <si>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</si>
  <si>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</si>
  <si>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</si>
  <si>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</si>
  <si>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</si>
  <si>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</si>
  <si>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</si>
  <si>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</si>
  <si>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</si>
  <si>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</si>
  <si>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</si>
  <si>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</si>
  <si>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</si>
  <si>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</si>
  <si>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</si>
  <si>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</si>
  <si>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</si>
  <si>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</si>
  <si>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</si>
  <si>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</si>
  <si>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</si>
  <si>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</si>
  <si>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</si>
  <si>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</si>
  <si>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</si>
  <si>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</si>
  <si>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</si>
  <si>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</si>
  <si>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</si>
  <si>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</si>
  <si>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</si>
  <si>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</si>
  <si>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</si>
  <si>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</si>
  <si>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</si>
  <si>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</si>
  <si>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</si>
  <si>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</si>
  <si>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</si>
  <si>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</si>
  <si>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</si>
  <si>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</si>
  <si>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</si>
  <si>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</si>
  <si>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</si>
  <si>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</si>
  <si>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</si>
  <si>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</si>
  <si>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</si>
  <si>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</si>
  <si>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</si>
  <si>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</si>
  <si>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</si>
  <si>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</si>
  <si>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</si>
  <si>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</si>
  <si>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</si>
  <si>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</si>
  <si>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</si>
  <si>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</si>
  <si>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</si>
  <si>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</si>
  <si>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</si>
  <si>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</si>
  <si>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</si>
  <si>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</si>
  <si>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</si>
  <si>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</si>
  <si>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</si>
  <si>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</si>
  <si>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</si>
  <si>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</si>
  <si>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</si>
  <si>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</si>
  <si>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</si>
  <si>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</si>
  <si>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</si>
  <si>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</si>
  <si>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</si>
  <si>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</si>
  <si>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</si>
  <si>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</si>
  <si>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</si>
  <si>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</si>
  <si>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</si>
  <si>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</si>
  <si>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</si>
  <si>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</si>
  <si>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</si>
  <si>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</si>
  <si>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</si>
  <si>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</si>
  <si>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</si>
  <si>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</si>
  <si>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</si>
  <si>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</si>
  <si>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</si>
  <si>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</si>
  <si>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</si>
  <si>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</si>
  <si>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</si>
  <si>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</si>
  <si>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</si>
  <si>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</si>
  <si>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</si>
  <si>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</si>
  <si>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</si>
  <si>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</si>
  <si>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</si>
  <si>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</si>
  <si>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</si>
  <si>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</si>
  <si>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</si>
  <si>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</si>
  <si>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</si>
  <si>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</si>
  <si>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</si>
  <si>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</si>
  <si>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</si>
  <si>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</si>
  <si>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</si>
  <si>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</si>
  <si>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</si>
  <si>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</si>
  <si>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</si>
  <si>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</si>
  <si>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</si>
  <si>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</si>
  <si>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</si>
  <si>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</si>
  <si>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</si>
  <si>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</si>
  <si>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</si>
  <si>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</si>
  <si>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</si>
  <si>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</si>
  <si>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</si>
  <si>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</si>
  <si>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</si>
  <si>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</si>
  <si>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</si>
  <si>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</si>
  <si>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</si>
  <si>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</si>
  <si>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</si>
  <si>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</si>
  <si>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</si>
  <si>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</si>
  <si>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</si>
  <si>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</si>
  <si>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</si>
  <si>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</si>
  <si>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</si>
  <si>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</si>
  <si>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</si>
  <si>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</si>
  <si>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</si>
  <si>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</si>
  <si>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</si>
  <si>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</si>
  <si>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</si>
  <si>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</si>
  <si>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</si>
  <si>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</si>
  <si>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</si>
  <si>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</si>
  <si>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</si>
  <si>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</si>
  <si>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</si>
  <si>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</si>
  <si>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</si>
  <si>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</si>
  <si>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</si>
  <si>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</si>
  <si>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</si>
  <si>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</si>
  <si>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</si>
  <si>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</si>
  <si>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</si>
  <si>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</si>
  <si>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</si>
  <si>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</si>
  <si>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</si>
  <si>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</si>
  <si>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</si>
  <si>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</si>
  <si>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</si>
  <si>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</si>
  <si>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</si>
  <si>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</si>
  <si>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</si>
  <si>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</si>
  <si>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</si>
  <si>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</si>
  <si>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</si>
  <si>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</si>
  <si>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</si>
  <si>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</si>
  <si>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</si>
  <si>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</si>
  <si>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</si>
  <si>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</si>
  <si>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</si>
  <si>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</si>
  <si>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</si>
  <si>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</si>
  <si>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</si>
  <si>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</si>
  <si>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</si>
  <si>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</si>
  <si>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</si>
  <si>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</si>
  <si>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</si>
  <si>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</si>
  <si>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</si>
  <si>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</si>
  <si>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</si>
  <si>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</si>
  <si>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</si>
  <si>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</si>
  <si>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</si>
  <si>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</si>
  <si>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</si>
  <si>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</si>
  <si>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</si>
  <si>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</si>
  <si>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</si>
  <si>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</si>
  <si>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</si>
  <si>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</si>
  <si>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</si>
  <si>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</si>
  <si>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</si>
  <si>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</si>
  <si>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</si>
  <si>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</si>
  <si>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</si>
  <si>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</si>
  <si>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</si>
  <si>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</si>
  <si>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</si>
  <si>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</si>
  <si>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</si>
  <si>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</si>
  <si>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</si>
  <si>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</si>
  <si>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</si>
  <si>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</si>
  <si>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</si>
  <si>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</si>
  <si>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</si>
  <si>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</si>
  <si>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</si>
  <si>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</si>
  <si>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</si>
  <si>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</si>
  <si>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</si>
  <si>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</si>
  <si>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</si>
  <si>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</si>
  <si>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</si>
  <si>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</si>
  <si>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</si>
  <si>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</si>
  <si>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</si>
  <si>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</si>
  <si>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</si>
  <si>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</si>
  <si>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</si>
  <si>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</si>
  <si>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</si>
  <si>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</si>
  <si>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</si>
  <si>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</si>
  <si>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</si>
  <si>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</si>
  <si>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</si>
  <si>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</si>
  <si>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</si>
  <si>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</si>
  <si>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</si>
  <si>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</si>
  <si>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</si>
  <si>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</si>
  <si>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</si>
  <si>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</si>
  <si>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</si>
  <si>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</si>
  <si>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</si>
  <si>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</si>
  <si>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</si>
  <si>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</si>
  <si>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</si>
  <si>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</si>
  <si>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</si>
  <si>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</si>
  <si>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</si>
  <si>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</si>
  <si>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</si>
  <si>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</si>
  <si>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</si>
  <si>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</si>
  <si>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</si>
  <si>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</si>
  <si>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</si>
  <si>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</si>
  <si>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</si>
  <si>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</si>
  <si>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</si>
  <si>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</si>
  <si>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</si>
  <si>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</si>
  <si>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</si>
  <si>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</si>
  <si>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</si>
  <si>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</si>
  <si>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</si>
  <si>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</si>
  <si>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</si>
  <si>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</si>
  <si>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</si>
  <si>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</si>
  <si>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</si>
  <si>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</si>
  <si>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</si>
  <si>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</si>
  <si>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</si>
  <si>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</si>
  <si>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</si>
  <si>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</si>
  <si>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</si>
  <si>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</si>
  <si>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</si>
  <si>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</si>
  <si>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</si>
  <si>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</si>
  <si>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</si>
  <si>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</si>
  <si>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</si>
  <si>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</si>
  <si>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</si>
  <si>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</si>
  <si>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</si>
  <si>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</si>
  <si>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</si>
  <si>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</si>
  <si>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</si>
  <si>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</si>
  <si>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</si>
  <si>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</si>
  <si>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</si>
  <si>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</si>
  <si>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</si>
  <si>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</si>
  <si>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</si>
  <si>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</si>
  <si>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</si>
  <si>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</si>
  <si>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</si>
  <si>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</si>
  <si>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</si>
  <si>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</si>
  <si>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</si>
  <si>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</si>
  <si>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</si>
  <si>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</si>
  <si>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</si>
  <si>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</si>
  <si>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</si>
  <si>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</si>
  <si>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</si>
  <si>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</si>
  <si>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</si>
  <si>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</si>
  <si>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</si>
  <si>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</si>
  <si>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</si>
  <si>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</si>
  <si>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</si>
  <si>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</si>
  <si>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</si>
  <si>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</si>
  <si>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</si>
  <si>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</si>
  <si>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</si>
  <si>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</si>
  <si>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</si>
  <si>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</si>
  <si>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</si>
  <si>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</si>
  <si>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</si>
  <si>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</si>
  <si>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</si>
  <si>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</si>
  <si>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</si>
  <si>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</si>
  <si>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</si>
  <si>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</si>
  <si>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</si>
  <si>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</si>
  <si>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</si>
  <si>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</si>
  <si>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</si>
  <si>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</si>
  <si>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</si>
  <si>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</si>
  <si>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</si>
  <si>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</si>
  <si>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</si>
  <si>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</si>
  <si>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</si>
  <si>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</si>
  <si>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</si>
  <si>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</si>
  <si>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</si>
  <si>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</si>
  <si>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</si>
  <si>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</si>
  <si>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</si>
  <si>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</si>
  <si>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</si>
  <si>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</si>
  <si>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</si>
  <si>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</si>
  <si>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</si>
  <si>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</si>
  <si>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</si>
  <si>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</si>
  <si>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</si>
  <si>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</si>
  <si>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</si>
  <si>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</si>
  <si>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</si>
  <si>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</si>
  <si>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</si>
  <si>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</si>
  <si>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</si>
  <si>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</si>
  <si>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</si>
  <si>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</si>
  <si>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</si>
  <si>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</si>
  <si>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</si>
  <si>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</si>
  <si>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</si>
  <si>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</si>
  <si>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</si>
  <si>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</si>
  <si>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</si>
  <si>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</si>
  <si>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</si>
  <si>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</si>
  <si>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</si>
  <si>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</si>
  <si>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</si>
  <si>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</si>
  <si>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</si>
  <si>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</si>
  <si>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</si>
  <si>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</si>
  <si>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</si>
  <si>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</si>
  <si>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</si>
  <si>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</si>
  <si>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</si>
  <si>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</si>
  <si>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</si>
  <si>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</si>
  <si>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</si>
  <si>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</si>
  <si>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</si>
  <si>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</si>
  <si>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</si>
  <si>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</si>
  <si>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</si>
  <si>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</si>
  <si>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</si>
  <si>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</si>
  <si>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</si>
  <si>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</si>
  <si>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</si>
  <si>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</si>
  <si>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</si>
  <si>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</si>
  <si>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</si>
  <si>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</si>
  <si>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</si>
  <si>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</si>
  <si>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</si>
  <si>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</si>
  <si>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</si>
  <si>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</si>
  <si>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</si>
  <si>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</si>
  <si>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</si>
  <si>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</si>
  <si>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</si>
  <si>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</si>
  <si>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</si>
  <si>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</si>
  <si>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</si>
  <si>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</si>
  <si>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</si>
  <si>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</si>
  <si>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</si>
  <si>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</si>
  <si>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</si>
  <si>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</si>
  <si>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</si>
  <si>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</si>
  <si>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</si>
  <si>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</si>
  <si>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</si>
  <si>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</si>
  <si>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</si>
  <si>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</si>
  <si>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</si>
  <si>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</si>
  <si>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</si>
  <si>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</si>
  <si>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</si>
  <si>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</si>
  <si>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</si>
  <si>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</si>
  <si>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</si>
  <si>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</si>
  <si>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</si>
  <si>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</si>
  <si>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</si>
  <si>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</si>
  <si>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</si>
  <si>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</si>
  <si>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</si>
  <si>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</si>
  <si>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</si>
  <si>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</si>
  <si>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</si>
  <si>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</si>
  <si>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</si>
  <si>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</si>
  <si>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</si>
  <si>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</si>
  <si>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</si>
  <si>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</si>
  <si>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</si>
  <si>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</si>
  <si>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</si>
  <si>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</si>
  <si>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</si>
  <si>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</si>
  <si>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</si>
  <si>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</si>
  <si>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</si>
  <si>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</si>
  <si>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</si>
  <si>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</si>
  <si>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</si>
  <si>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</si>
  <si>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</si>
  <si>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</si>
  <si>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</si>
  <si>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</si>
  <si>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</si>
  <si>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</si>
  <si>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</si>
  <si>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</si>
  <si>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</si>
  <si>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</si>
  <si>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</si>
  <si>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</si>
  <si>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</si>
  <si>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</si>
  <si>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</si>
  <si>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</si>
  <si>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</si>
  <si>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</si>
  <si>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</si>
  <si>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</si>
  <si>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</si>
  <si>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</si>
  <si>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</si>
  <si>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</si>
  <si>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</si>
  <si>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</si>
  <si>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</si>
  <si>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</si>
  <si>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</si>
  <si>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</si>
  <si>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</si>
  <si>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</si>
  <si>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</si>
  <si>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</si>
  <si>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</si>
  <si>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</si>
  <si>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</si>
  <si>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</si>
  <si>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</si>
  <si>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</si>
  <si>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</si>
  <si>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</si>
  <si>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</si>
  <si>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</si>
  <si>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</si>
  <si>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</si>
  <si>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</si>
  <si>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</si>
  <si>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</si>
  <si>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</si>
  <si>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</si>
  <si>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</si>
  <si>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</si>
  <si>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</si>
  <si>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</si>
  <si>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</si>
  <si>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</si>
  <si>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</si>
  <si>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</si>
  <si>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</si>
  <si>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</si>
  <si>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</si>
  <si>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</si>
  <si>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</si>
  <si>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</si>
  <si>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</si>
  <si>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</si>
  <si>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</si>
  <si>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</si>
  <si>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</si>
  <si>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</si>
  <si>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</si>
  <si>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</si>
  <si>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</si>
  <si>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</si>
  <si>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</si>
  <si>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</si>
  <si>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</si>
  <si>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</si>
  <si>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</si>
  <si>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</si>
  <si>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</si>
  <si>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</si>
  <si>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</si>
  <si>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</si>
  <si>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</si>
  <si>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</si>
  <si>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</si>
  <si>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</si>
  <si>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</si>
  <si>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</si>
  <si>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</si>
  <si>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</si>
  <si>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</si>
  <si>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</si>
  <si>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</si>
  <si>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</si>
  <si>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</si>
  <si>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</si>
  <si>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</si>
  <si>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</si>
  <si>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</si>
  <si>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</si>
  <si>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</si>
  <si>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</si>
  <si>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</si>
  <si>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</si>
  <si>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</si>
  <si>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</si>
  <si>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</si>
  <si>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</si>
  <si>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</si>
  <si>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</si>
  <si>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</si>
  <si>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</si>
  <si>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</si>
  <si>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</si>
  <si>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</si>
  <si>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</si>
  <si>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</si>
  <si>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</si>
  <si>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</si>
  <si>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</si>
  <si>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</si>
  <si>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</si>
  <si>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</si>
  <si>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</si>
  <si>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</si>
  <si>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</si>
  <si>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</si>
  <si>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</si>
  <si>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</si>
  <si>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</si>
  <si>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</si>
  <si>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</si>
  <si>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</si>
  <si>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</si>
  <si>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</si>
  <si>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</si>
  <si>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</si>
  <si>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</si>
  <si>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</si>
  <si>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</si>
  <si>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</si>
  <si>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</si>
  <si>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</si>
  <si>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</si>
  <si>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</si>
  <si>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</si>
  <si>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</si>
  <si>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</si>
  <si>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</si>
  <si>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</si>
  <si>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</si>
  <si>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</si>
  <si>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</si>
  <si>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</si>
  <si>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</si>
  <si>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</si>
  <si>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</si>
  <si>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</si>
  <si>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</si>
  <si>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</si>
  <si>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</si>
  <si>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</si>
  <si>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</si>
  <si>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</si>
  <si>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</si>
  <si>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</si>
  <si>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</si>
  <si>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</si>
  <si>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</si>
  <si>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</si>
  <si>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</si>
  <si>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</si>
  <si>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</si>
  <si>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</si>
  <si>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</si>
  <si>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</si>
  <si>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</si>
  <si>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</si>
  <si>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</si>
  <si>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</si>
  <si>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</si>
  <si>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</si>
  <si>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</si>
  <si>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</si>
  <si>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</si>
  <si>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</si>
  <si>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</si>
  <si>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</si>
  <si>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</si>
  <si>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</si>
  <si>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</si>
  <si>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</si>
  <si>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</si>
  <si>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</si>
  <si>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</si>
  <si>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</si>
  <si>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</si>
  <si>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</si>
  <si>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</si>
  <si>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</si>
  <si>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</si>
  <si>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</si>
  <si>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</si>
  <si>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</si>
  <si>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</si>
  <si>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</si>
  <si>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</si>
  <si>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</si>
  <si>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</si>
  <si>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</si>
  <si>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</si>
  <si>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</si>
  <si>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</si>
  <si>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</si>
  <si>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</si>
  <si>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</si>
  <si>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</si>
  <si>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</si>
  <si>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</si>
  <si>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</si>
  <si>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</si>
  <si>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</si>
  <si>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</si>
  <si>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</si>
  <si>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</si>
  <si>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</si>
  <si>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</si>
  <si>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</si>
  <si>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</si>
  <si>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</si>
  <si>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</si>
  <si>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</si>
  <si>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</si>
  <si>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</si>
  <si>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</si>
  <si>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</si>
  <si>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</si>
  <si>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</si>
  <si>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</si>
  <si>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</si>
  <si>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</si>
  <si>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</si>
  <si>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</si>
  <si>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</si>
  <si>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</si>
  <si>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</si>
  <si>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</si>
  <si>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</si>
  <si>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</si>
  <si>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</si>
  <si>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</si>
  <si>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</si>
  <si>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</si>
  <si>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</si>
  <si>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</si>
  <si>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</si>
  <si>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</si>
  <si>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</si>
  <si>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</si>
  <si>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</si>
  <si>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</si>
  <si>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</si>
  <si>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</si>
  <si>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</si>
  <si>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</si>
  <si>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</si>
  <si>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</si>
  <si>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</si>
  <si>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</si>
  <si>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</si>
  <si>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</si>
  <si>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</si>
  <si>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</si>
  <si>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</si>
  <si>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</si>
  <si>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</si>
  <si>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</si>
  <si>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</si>
  <si>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</si>
  <si>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</si>
  <si>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</si>
  <si>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</si>
  <si>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</si>
  <si>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</si>
  <si>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</si>
  <si>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</si>
  <si>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</si>
  <si>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</si>
  <si>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</si>
  <si>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</si>
  <si>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</si>
  <si>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</si>
  <si>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</si>
  <si>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</si>
  <si>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</si>
  <si>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</si>
  <si>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</si>
  <si>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</si>
  <si>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</si>
  <si>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</si>
  <si>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</si>
  <si>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</si>
  <si>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</si>
  <si>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</si>
  <si>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</si>
  <si>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</si>
  <si>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</si>
  <si>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</si>
  <si>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</si>
  <si>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</si>
  <si>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</si>
  <si>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</si>
  <si>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</si>
  <si>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</si>
  <si>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</si>
  <si>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</si>
  <si>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</si>
  <si>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</si>
  <si>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</si>
  <si>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</si>
  <si>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</si>
  <si>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</si>
  <si>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</si>
  <si>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</si>
  <si>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</si>
  <si>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</si>
  <si>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</si>
  <si>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</si>
  <si>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</si>
  <si>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</si>
  <si>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</si>
  <si>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</si>
  <si>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</si>
  <si>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</si>
  <si>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</si>
  <si>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</si>
  <si>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</si>
  <si>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</si>
  <si>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</si>
  <si>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</si>
  <si>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</si>
  <si>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</si>
  <si>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</si>
  <si>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</si>
  <si>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</si>
  <si>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</si>
  <si>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</si>
  <si>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</si>
  <si>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</si>
  <si>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</si>
  <si>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</si>
  <si>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</si>
  <si>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</si>
  <si>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</si>
  <si>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</si>
  <si>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</si>
  <si>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</si>
  <si>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</si>
  <si>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</si>
  <si>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</si>
  <si>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</si>
  <si>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</si>
  <si>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</si>
  <si>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</si>
  <si>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</si>
  <si>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</si>
  <si>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</si>
  <si>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</si>
  <si>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</si>
  <si>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</si>
  <si>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</si>
  <si>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</si>
  <si>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</si>
  <si>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</si>
  <si>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</si>
  <si>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</si>
  <si>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</si>
  <si>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</si>
  <si>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</si>
  <si>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</si>
  <si>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</si>
  <si>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</si>
  <si>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</si>
  <si>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</si>
  <si>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</si>
  <si>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</si>
  <si>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</si>
  <si>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</si>
  <si>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</si>
  <si>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</si>
  <si>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</si>
  <si>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</si>
  <si>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</si>
  <si>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</si>
  <si>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</si>
  <si>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</si>
  <si>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</si>
  <si>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</si>
  <si>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</si>
  <si>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</si>
  <si>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</si>
  <si>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</si>
  <si>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</si>
  <si>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</si>
  <si>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</si>
  <si>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</si>
  <si>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</si>
  <si>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</si>
  <si>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</si>
  <si>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</si>
  <si>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</si>
  <si>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</si>
  <si>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</si>
  <si>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</si>
  <si>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</si>
  <si>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</si>
  <si>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</si>
  <si>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</si>
  <si>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</si>
  <si>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</si>
  <si>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</si>
  <si>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</si>
  <si>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</si>
  <si>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</si>
  <si>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</si>
  <si>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</si>
  <si>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</si>
  <si>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</si>
  <si>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</si>
  <si>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</si>
  <si>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</si>
  <si>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</si>
  <si>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</si>
  <si>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</si>
  <si>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</si>
  <si>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</si>
  <si>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</si>
  <si>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</si>
  <si>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</si>
  <si>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</si>
  <si>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</si>
  <si>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</si>
  <si>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</si>
  <si>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</si>
  <si>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</si>
  <si>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</si>
  <si>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</si>
  <si>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</si>
  <si>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</si>
  <si>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</si>
  <si>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</si>
  <si>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</si>
  <si>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</si>
  <si>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</si>
  <si>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</si>
  <si>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</si>
  <si>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</si>
  <si>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</si>
  <si>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</si>
  <si>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</si>
  <si>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</si>
  <si>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</si>
  <si>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</si>
  <si>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</si>
  <si>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</si>
  <si>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</si>
  <si>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</si>
  <si>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</si>
  <si>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</si>
  <si>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</si>
  <si>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</si>
  <si>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</si>
  <si>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</si>
  <si>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</si>
  <si>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</si>
  <si>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</si>
  <si>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</si>
  <si>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</si>
  <si>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</si>
  <si>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</si>
  <si>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</si>
  <si>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</si>
  <si>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</si>
  <si>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</si>
  <si>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</si>
  <si>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</si>
  <si>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</si>
  <si>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</si>
  <si>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</si>
  <si>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</si>
  <si>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</si>
  <si>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</si>
  <si>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</si>
  <si>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</si>
  <si>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</si>
  <si>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</si>
  <si>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</si>
  <si>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</si>
  <si>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</si>
  <si>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</si>
  <si>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</si>
  <si>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</si>
  <si>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</si>
  <si>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</si>
  <si>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</si>
  <si>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</si>
  <si>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</si>
  <si>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</si>
  <si>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</si>
  <si>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</si>
  <si>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</si>
  <si>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</si>
  <si>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</si>
  <si>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</si>
  <si>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</si>
  <si>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</si>
  <si>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</si>
  <si>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</si>
  <si>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</si>
  <si>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</si>
  <si>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</si>
  <si>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</si>
  <si>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</si>
  <si>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</si>
  <si>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</si>
  <si>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</si>
  <si>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</si>
  <si>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</si>
  <si>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</si>
  <si>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</si>
  <si>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</si>
  <si>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</si>
  <si>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</si>
  <si>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</si>
  <si>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</si>
  <si>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</si>
  <si>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</si>
  <si>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</si>
  <si>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</si>
  <si>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</si>
  <si>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</si>
  <si>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</si>
  <si>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</si>
  <si>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</si>
  <si>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</si>
  <si>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</si>
  <si>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</si>
  <si>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</si>
  <si>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</si>
  <si>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</si>
  <si>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</si>
  <si>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</si>
  <si>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</si>
  <si>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</si>
  <si>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</si>
  <si>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</si>
  <si>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</si>
  <si>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</si>
  <si>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</si>
  <si>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</si>
  <si>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</si>
  <si>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</si>
  <si>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</si>
  <si>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</si>
  <si>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</si>
  <si>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</si>
  <si>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</si>
  <si>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</si>
  <si>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</si>
  <si>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</si>
  <si>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</si>
  <si>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</si>
  <si>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</si>
  <si>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</si>
  <si>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</si>
  <si>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</si>
  <si>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</si>
  <si>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</si>
  <si>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</si>
  <si>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</si>
  <si>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</si>
  <si>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</si>
  <si>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</si>
  <si>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</si>
  <si>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</si>
  <si>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</si>
  <si>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</si>
  <si>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</si>
  <si>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</si>
  <si>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</si>
  <si>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</si>
  <si>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</si>
  <si>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</si>
  <si>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</si>
  <si>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</si>
  <si>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</si>
  <si>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</si>
  <si>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</si>
  <si>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</si>
  <si>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</si>
  <si>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</si>
  <si>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</si>
  <si>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</si>
  <si>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</si>
  <si>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</si>
  <si>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</si>
  <si>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</si>
  <si>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</si>
  <si>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</si>
  <si>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</si>
  <si>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</si>
  <si>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</si>
  <si>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</si>
  <si>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</si>
  <si>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</si>
  <si>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</si>
  <si>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</si>
  <si>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</si>
  <si>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</si>
  <si>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</si>
  <si>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</si>
  <si>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</si>
  <si>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</si>
  <si>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</si>
  <si>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</si>
  <si>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</si>
  <si>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</si>
  <si>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</si>
  <si>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</si>
  <si>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</si>
  <si>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</si>
  <si>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</si>
  <si>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</si>
  <si>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</si>
  <si>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</si>
  <si>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</si>
  <si>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</si>
  <si>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</si>
  <si>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</si>
  <si>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</si>
  <si>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</si>
  <si>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</si>
  <si>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</si>
  <si>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</si>
  <si>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</si>
  <si>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</si>
  <si>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</si>
  <si>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</si>
  <si>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</si>
  <si>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</si>
  <si>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</si>
  <si>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</si>
  <si>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</si>
  <si>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</si>
  <si>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</si>
  <si>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</si>
  <si>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</si>
  <si>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</si>
  <si>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</si>
  <si>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</si>
  <si>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</si>
  <si>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</si>
  <si>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</si>
  <si>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</si>
  <si>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</si>
  <si>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</si>
  <si>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</si>
  <si>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</si>
  <si>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</si>
  <si>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</si>
  <si>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</si>
  <si>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</si>
  <si>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</si>
  <si>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</si>
  <si>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</si>
  <si>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</si>
  <si>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</si>
  <si>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</si>
  <si>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</si>
  <si>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</si>
  <si>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</si>
  <si>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</si>
  <si>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</si>
  <si>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</si>
  <si>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</si>
  <si>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</si>
  <si>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</si>
  <si>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</si>
  <si>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</si>
  <si>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</si>
  <si>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</si>
  <si>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</si>
  <si>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</si>
  <si>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</si>
  <si>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</si>
  <si>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</si>
  <si>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</si>
  <si>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</si>
  <si>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</si>
  <si>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</si>
  <si>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</si>
  <si>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</si>
  <si>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</si>
  <si>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</si>
  <si>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</si>
  <si>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</si>
  <si>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</si>
  <si>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</si>
  <si>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</si>
  <si>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</si>
  <si>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</si>
  <si>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</si>
  <si>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</si>
  <si>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</si>
  <si>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</si>
  <si>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</si>
  <si>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</si>
  <si>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</si>
  <si>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</si>
  <si>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</si>
  <si>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</si>
  <si>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</si>
  <si>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</si>
  <si>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</si>
  <si>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</si>
  <si>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</si>
  <si>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</si>
  <si>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</si>
  <si>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</si>
  <si>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</si>
  <si>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</si>
  <si>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</si>
  <si>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</si>
  <si>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</si>
  <si>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</si>
  <si>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</si>
  <si>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</si>
  <si>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</si>
  <si>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</si>
  <si>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</si>
  <si>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</si>
  <si>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</si>
  <si>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</si>
  <si>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</si>
  <si>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</si>
  <si>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</si>
  <si>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</si>
  <si>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</si>
  <si>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</si>
  <si>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</si>
  <si>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</si>
  <si>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</si>
  <si>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</si>
  <si>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</si>
  <si>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</si>
  <si>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</si>
  <si>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</si>
  <si>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</si>
  <si>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</si>
  <si>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</si>
  <si>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</si>
  <si>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</si>
  <si>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</si>
  <si>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</si>
  <si>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</si>
  <si>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</si>
  <si>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</si>
  <si>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</si>
  <si>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</si>
  <si>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</si>
  <si>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</si>
  <si>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</si>
  <si>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</si>
  <si>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</si>
  <si>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</si>
  <si>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</si>
  <si>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</si>
  <si>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</si>
  <si>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</si>
  <si>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</si>
  <si>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</si>
  <si>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</si>
  <si>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</si>
  <si>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</si>
  <si>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</si>
  <si>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</si>
  <si>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</si>
  <si>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</si>
  <si>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</si>
  <si>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</si>
  <si>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</si>
  <si>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</si>
  <si>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</si>
  <si>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</si>
  <si>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</si>
  <si>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</si>
  <si>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</si>
  <si>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</si>
  <si>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</si>
  <si>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</si>
  <si>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</si>
  <si>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</si>
  <si>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</si>
  <si>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</si>
  <si>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</si>
  <si>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</si>
  <si>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</si>
  <si>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</si>
  <si>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</si>
  <si>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</si>
  <si>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</si>
  <si>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</si>
  <si>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</si>
  <si>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</si>
  <si>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</si>
  <si>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</si>
  <si>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</si>
  <si>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</si>
  <si>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</si>
  <si>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</si>
  <si>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</si>
  <si>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</si>
  <si>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</si>
  <si>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</si>
  <si>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</si>
  <si>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</si>
  <si>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</si>
  <si>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</si>
  <si>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</si>
  <si>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</si>
  <si>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</si>
  <si>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</si>
  <si>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</si>
  <si>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</si>
  <si>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</si>
  <si>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</si>
  <si>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</si>
  <si>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</si>
  <si>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</si>
  <si>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</si>
  <si>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</si>
  <si>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</si>
  <si>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</si>
  <si>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</si>
  <si>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</si>
  <si>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</si>
  <si>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</si>
  <si>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</si>
  <si>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</si>
  <si>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</si>
  <si>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</si>
  <si>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</si>
  <si>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</si>
  <si>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</si>
  <si>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</si>
  <si>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</si>
  <si>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</si>
  <si>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</si>
  <si>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</si>
  <si>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</si>
  <si>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</si>
  <si>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</si>
  <si>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</si>
  <si>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</si>
  <si>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</si>
  <si>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</si>
  <si>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</si>
  <si>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</si>
  <si>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</si>
  <si>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</si>
  <si>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</si>
  <si>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</si>
  <si>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</si>
  <si>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</si>
  <si>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</si>
  <si>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</si>
  <si>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</si>
  <si>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</si>
  <si>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</si>
  <si>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</si>
  <si>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</si>
  <si>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</si>
  <si>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</si>
  <si>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</si>
  <si>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</si>
  <si>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</si>
  <si>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</si>
  <si>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</si>
  <si>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</si>
  <si>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</si>
  <si>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</si>
  <si>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</si>
  <si>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</si>
  <si>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</si>
  <si>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</si>
  <si>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</si>
  <si>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</si>
  <si>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</si>
  <si>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</si>
  <si>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</si>
  <si>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</si>
  <si>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</si>
  <si>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</si>
  <si>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</si>
  <si>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</si>
  <si>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</si>
  <si>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</si>
  <si>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</si>
  <si>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</si>
  <si>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</si>
  <si>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</si>
  <si>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</si>
  <si>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</si>
  <si>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</si>
  <si>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</si>
  <si>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</si>
  <si>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</si>
  <si>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</si>
  <si>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</si>
  <si>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</si>
  <si>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</si>
  <si>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</si>
  <si>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</si>
  <si>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</si>
  <si>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</si>
  <si>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</si>
  <si>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</si>
  <si>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</si>
  <si>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</si>
  <si>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</si>
  <si>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</si>
  <si>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</si>
  <si>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</si>
  <si>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</si>
  <si>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</si>
  <si>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</si>
  <si>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</si>
  <si>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</si>
  <si>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</si>
  <si>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</si>
  <si>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</si>
  <si>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</si>
  <si>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</si>
  <si>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</si>
  <si>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</si>
  <si>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</si>
  <si>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</si>
  <si>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</si>
  <si>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</si>
  <si>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</si>
  <si>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</si>
  <si>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</si>
  <si>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</si>
  <si>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</si>
  <si>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</si>
  <si>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</si>
  <si>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</si>
  <si>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</si>
  <si>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</si>
  <si>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</si>
  <si>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</si>
  <si>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</si>
  <si>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</si>
  <si>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</si>
  <si>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</si>
  <si>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</si>
  <si>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</si>
  <si>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</si>
  <si>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</si>
  <si>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</si>
  <si>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</si>
  <si>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</si>
  <si>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</si>
  <si>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</si>
  <si>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</si>
  <si>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</si>
  <si>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</si>
  <si>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</si>
  <si>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</si>
  <si>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</si>
  <si>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</si>
  <si>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</si>
  <si>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</si>
  <si>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</si>
  <si>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</si>
  <si>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</si>
  <si>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</si>
  <si>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</si>
  <si>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</si>
  <si>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</si>
  <si>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</si>
  <si>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</si>
  <si>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</si>
  <si>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</si>
  <si>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</si>
  <si>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</si>
  <si>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</si>
  <si>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</si>
  <si>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</si>
  <si>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</si>
  <si>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</si>
  <si>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</si>
  <si>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</si>
  <si>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</si>
  <si>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</si>
  <si>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</si>
  <si>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</si>
  <si>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</si>
  <si>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</si>
  <si>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</si>
  <si>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</si>
  <si>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</si>
  <si>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</si>
  <si>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</si>
  <si>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</si>
  <si>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</si>
  <si>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</si>
  <si>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</si>
  <si>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</si>
  <si>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</si>
  <si>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</si>
  <si>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</si>
  <si>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</si>
  <si>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</si>
  <si>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</si>
  <si>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</si>
  <si>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</si>
  <si>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</si>
  <si>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</si>
  <si>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</si>
  <si>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</si>
  <si>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</si>
  <si>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</si>
  <si>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</si>
  <si>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</si>
  <si>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</si>
  <si>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</si>
  <si>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</si>
  <si>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</si>
  <si>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</si>
  <si>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</si>
  <si>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</si>
  <si>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</si>
  <si>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</si>
  <si>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</si>
  <si>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</si>
  <si>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</si>
  <si>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</si>
  <si>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</si>
  <si>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</si>
  <si>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</si>
  <si>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</si>
  <si>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</si>
  <si>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</si>
  <si>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</si>
  <si>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</si>
  <si>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</si>
  <si>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</si>
  <si>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</si>
  <si>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</si>
  <si>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</si>
  <si>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</si>
  <si>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</si>
  <si>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</si>
  <si>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</si>
  <si>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</si>
  <si>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</si>
  <si>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</si>
  <si>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</si>
  <si>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</si>
  <si>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</si>
  <si>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</si>
  <si>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</si>
  <si>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</si>
  <si>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</si>
  <si>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</si>
  <si>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</si>
  <si>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</si>
  <si>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</si>
  <si>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</si>
  <si>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</si>
  <si>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</si>
  <si>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</si>
  <si>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</si>
  <si>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</si>
  <si>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</si>
  <si>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</si>
  <si>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</si>
  <si>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</si>
  <si>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</si>
  <si>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</si>
  <si>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</si>
  <si>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</si>
  <si>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</si>
  <si>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</si>
  <si>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</si>
  <si>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</si>
  <si>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</si>
  <si>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</si>
  <si>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</si>
  <si>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</si>
  <si>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</si>
  <si>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</si>
  <si>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</si>
  <si>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</si>
  <si>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</si>
  <si>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</si>
  <si>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</si>
  <si>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</si>
  <si>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</si>
  <si>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</si>
  <si>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</si>
  <si>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</si>
  <si>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</si>
  <si>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</si>
  <si>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</si>
  <si>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</si>
  <si>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</si>
  <si>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</si>
  <si>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</si>
  <si>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</si>
  <si>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</si>
  <si>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</si>
  <si>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</si>
  <si>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</si>
  <si>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</si>
  <si>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</si>
  <si>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</si>
  <si>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</si>
  <si>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</si>
  <si>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</si>
  <si>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</si>
  <si>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</si>
  <si>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</si>
  <si>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</si>
  <si>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</si>
  <si>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</si>
  <si>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</si>
  <si>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</si>
  <si>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</si>
  <si>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</si>
  <si>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</si>
  <si>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</si>
  <si>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</si>
  <si>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</si>
  <si>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</si>
  <si>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</si>
  <si>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</si>
  <si>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</si>
  <si>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</si>
  <si>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</si>
  <si>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</si>
  <si>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</si>
  <si>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</si>
  <si>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</si>
  <si>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</si>
  <si>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</si>
  <si>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</si>
  <si>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</si>
  <si>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</si>
  <si>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</si>
  <si>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</si>
  <si>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</si>
  <si>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</si>
  <si>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</si>
  <si>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</si>
  <si>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</si>
  <si>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</si>
  <si>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</si>
  <si>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</si>
  <si>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</si>
  <si>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</si>
  <si>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</si>
  <si>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</si>
  <si>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</si>
  <si>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</si>
  <si>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</si>
  <si>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</si>
  <si>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</si>
  <si>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</si>
  <si>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</si>
  <si>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</si>
  <si>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</si>
  <si>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</si>
  <si>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</si>
  <si>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</si>
  <si>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</si>
  <si>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</si>
  <si>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</si>
  <si>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</si>
  <si>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</si>
  <si>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</si>
  <si>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</si>
  <si>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</si>
  <si>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</si>
  <si>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</si>
  <si>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</si>
  <si>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</si>
  <si>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</si>
  <si>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</si>
  <si>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</si>
  <si>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</si>
  <si>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</si>
  <si>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</si>
  <si>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</si>
  <si>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</si>
  <si>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</si>
  <si>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</si>
  <si>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</si>
  <si>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</si>
  <si>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</si>
  <si>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</si>
  <si>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</si>
  <si>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</si>
  <si>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</si>
  <si>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</si>
  <si>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</si>
  <si>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</si>
  <si>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</si>
  <si>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</si>
  <si>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</si>
  <si>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</si>
  <si>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</si>
  <si>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</si>
  <si>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</si>
  <si>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</si>
  <si>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</si>
  <si>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</si>
  <si>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</si>
  <si>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</si>
  <si>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</si>
  <si>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</si>
  <si>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</si>
  <si>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</si>
  <si>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</si>
  <si>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</si>
  <si>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</si>
  <si>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</si>
  <si>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</si>
  <si>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</si>
  <si>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</si>
  <si>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</si>
  <si>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</si>
  <si>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</si>
  <si>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</si>
  <si>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</si>
  <si>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</si>
  <si>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</si>
  <si>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</si>
  <si>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</si>
  <si>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</si>
  <si>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</si>
  <si>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</si>
  <si>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</si>
  <si>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</si>
  <si>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</si>
  <si>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</si>
  <si>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</si>
  <si>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</si>
  <si>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</si>
  <si>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</si>
  <si>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</si>
  <si>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</si>
  <si>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</si>
  <si>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</si>
  <si>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</si>
  <si>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</si>
  <si>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</si>
  <si>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</si>
  <si>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</si>
  <si>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</si>
  <si>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</si>
  <si>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</si>
  <si>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</si>
  <si>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</si>
  <si>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</si>
  <si>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</si>
  <si>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</si>
  <si>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</si>
  <si>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</si>
  <si>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</si>
  <si>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</si>
  <si>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</si>
  <si>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</si>
  <si>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</si>
  <si>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</si>
  <si>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</si>
  <si>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</si>
  <si>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</si>
  <si>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</si>
  <si>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</si>
  <si>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</si>
  <si>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</si>
  <si>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</si>
  <si>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</si>
  <si>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</si>
  <si>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</si>
  <si>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</si>
  <si>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</si>
  <si>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</si>
  <si>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</si>
  <si>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</si>
  <si>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</si>
  <si>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</si>
  <si>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</si>
  <si>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</si>
  <si>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</si>
  <si>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</si>
  <si>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</si>
  <si>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</si>
  <si>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</si>
  <si>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</si>
  <si>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</si>
  <si>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</si>
  <si>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</si>
  <si>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</si>
  <si>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</si>
  <si>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</si>
  <si>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</si>
  <si>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</si>
  <si>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</si>
  <si>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</si>
  <si>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</si>
  <si>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</si>
  <si>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</si>
  <si>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</si>
  <si>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</si>
  <si>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</si>
  <si>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</si>
  <si>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</si>
  <si>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</si>
  <si>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</si>
  <si>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</si>
  <si>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</si>
  <si>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</si>
  <si>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</si>
  <si>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</si>
  <si>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</si>
  <si>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</si>
  <si>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</si>
  <si>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</si>
  <si>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</si>
  <si>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</si>
  <si>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</si>
  <si>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</si>
  <si>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</si>
  <si>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</si>
  <si>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</si>
  <si>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</si>
  <si>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</si>
  <si>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</si>
  <si>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</si>
  <si>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</si>
  <si>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</si>
  <si>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</si>
  <si>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</si>
  <si>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</si>
  <si>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</si>
  <si>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</si>
  <si>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</si>
  <si>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</si>
  <si>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</si>
  <si>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</si>
  <si>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</si>
  <si>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</si>
  <si>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</si>
  <si>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</si>
  <si>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</si>
  <si>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</si>
  <si>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</si>
  <si>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</si>
  <si>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</si>
  <si>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</si>
  <si>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</si>
  <si>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</si>
  <si>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</si>
  <si>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</si>
  <si>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</si>
  <si>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</si>
  <si>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</si>
  <si>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</si>
  <si>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</si>
  <si>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</si>
  <si>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</si>
  <si>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</si>
  <si>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</si>
  <si>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</si>
  <si>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</si>
  <si>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</si>
  <si>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</si>
  <si>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</si>
  <si>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</si>
  <si>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</si>
  <si>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</si>
  <si>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</si>
  <si>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</si>
  <si>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</si>
  <si>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</si>
  <si>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</si>
  <si>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</si>
  <si>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</si>
  <si>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</si>
  <si>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</si>
  <si>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</si>
  <si>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</si>
  <si>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</si>
  <si>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</si>
  <si>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</si>
  <si>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</si>
  <si>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</si>
  <si>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</si>
  <si>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</si>
  <si>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</si>
  <si>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</si>
  <si>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</si>
  <si>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</si>
  <si>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</si>
  <si>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</si>
  <si>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</si>
  <si>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</si>
  <si>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</si>
  <si>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</si>
  <si>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</si>
  <si>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</si>
  <si>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</si>
  <si>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</si>
  <si>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</si>
  <si>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</si>
  <si>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</si>
  <si>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</si>
  <si>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</si>
  <si>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</si>
  <si>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</si>
  <si>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</si>
  <si>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</si>
  <si>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</si>
  <si>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</si>
  <si>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</si>
  <si>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</si>
  <si>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</si>
  <si>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</si>
  <si>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</si>
  <si>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</si>
  <si>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</si>
  <si>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</si>
  <si>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</si>
  <si>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</si>
  <si>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</si>
  <si>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</si>
  <si>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</si>
  <si>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</si>
  <si>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</si>
  <si>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</si>
  <si>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</si>
  <si>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</si>
  <si>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</si>
  <si>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</si>
  <si>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</si>
  <si>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</si>
  <si>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</si>
  <si>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</si>
  <si>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</si>
  <si>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</si>
  <si>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</si>
  <si>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</si>
  <si>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</si>
  <si>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</si>
  <si>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</si>
  <si>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</si>
  <si>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</si>
  <si>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</si>
  <si>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</si>
  <si>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</si>
  <si>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</si>
  <si>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</si>
  <si>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</si>
  <si>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</si>
  <si>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</si>
  <si>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</si>
  <si>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</si>
  <si>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</si>
  <si>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</si>
  <si>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</si>
  <si>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</si>
  <si>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</si>
  <si>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</si>
  <si>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</si>
  <si>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</si>
  <si>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</si>
  <si>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</si>
  <si>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</si>
  <si>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</si>
  <si>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</si>
  <si>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</si>
  <si>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</si>
  <si>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</si>
  <si>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</si>
  <si>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</si>
  <si>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</si>
  <si>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</si>
  <si>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</si>
  <si>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</si>
  <si>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</si>
  <si>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</si>
  <si>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</si>
  <si>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</si>
  <si>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</si>
  <si>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</si>
  <si>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</si>
  <si>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</si>
  <si>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</si>
  <si>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</si>
  <si>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</si>
  <si>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</si>
  <si>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</si>
  <si>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</si>
  <si>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</si>
  <si>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</si>
  <si>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</si>
  <si>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</si>
  <si>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</si>
  <si>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</si>
  <si>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</si>
  <si>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</si>
  <si>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</si>
  <si>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</si>
  <si>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</si>
  <si>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</si>
  <si>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</si>
  <si>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</si>
  <si>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</si>
  <si>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</si>
  <si>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</si>
  <si>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</si>
  <si>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</si>
  <si>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</si>
  <si>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</si>
  <si>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</si>
  <si>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</si>
  <si>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</si>
  <si>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</si>
  <si>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</si>
  <si>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</si>
  <si>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</si>
  <si>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</si>
  <si>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</si>
  <si>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</si>
  <si>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</si>
  <si>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</si>
  <si>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</si>
  <si>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</si>
  <si>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</si>
  <si>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</si>
  <si>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</si>
  <si>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</si>
  <si>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</si>
  <si>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</si>
  <si>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</si>
  <si>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</si>
  <si>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</si>
  <si>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</si>
  <si>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</si>
  <si>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</si>
  <si>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</si>
  <si>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</si>
  <si>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</si>
  <si>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</si>
  <si>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</si>
  <si>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</si>
  <si>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</si>
  <si>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</si>
  <si>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</si>
  <si>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</si>
  <si>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</si>
  <si>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</si>
  <si>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</si>
  <si>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</si>
  <si>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</si>
  <si>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</si>
  <si>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</si>
  <si>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</si>
  <si>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</si>
  <si>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</si>
  <si>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</si>
  <si>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</si>
  <si>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</si>
  <si>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</si>
  <si>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</si>
  <si>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</si>
  <si>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</si>
  <si>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</si>
  <si>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</si>
  <si>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</si>
  <si>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</si>
  <si>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</si>
  <si>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</si>
  <si>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</si>
  <si>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</si>
  <si>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</si>
  <si>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</si>
  <si>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</si>
  <si>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</si>
  <si>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</si>
  <si>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</si>
  <si>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</si>
  <si>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</si>
  <si>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</si>
  <si>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</si>
  <si>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</si>
  <si>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</si>
  <si>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</si>
  <si>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</si>
  <si>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</si>
  <si>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</si>
  <si>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</si>
  <si>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</si>
  <si>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</si>
  <si>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</si>
  <si>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</si>
  <si>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</si>
  <si>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</si>
  <si>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</si>
  <si>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</si>
  <si>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</si>
  <si>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</si>
  <si>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</si>
  <si>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</si>
  <si>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</si>
  <si>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</si>
  <si>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</si>
  <si>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</si>
  <si>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</si>
  <si>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</si>
  <si>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</si>
  <si>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</si>
  <si>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</si>
  <si>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</si>
  <si>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</si>
  <si>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</si>
  <si>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</si>
  <si>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</si>
  <si>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</si>
  <si>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</si>
  <si>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</si>
  <si>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</si>
  <si>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</si>
  <si>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</si>
  <si>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</si>
  <si>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</si>
  <si>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</si>
  <si>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</si>
  <si>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</si>
  <si>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</si>
  <si>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</si>
  <si>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</si>
  <si>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</si>
  <si>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</si>
  <si>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</si>
  <si>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</si>
  <si>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</si>
  <si>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</si>
  <si>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</si>
  <si>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</si>
  <si>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</si>
  <si>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</si>
  <si>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</si>
  <si>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</si>
  <si>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</si>
  <si>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</si>
  <si>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</si>
  <si>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</si>
  <si>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</si>
  <si>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</si>
  <si>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</si>
  <si>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</si>
  <si>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</si>
  <si>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</si>
  <si>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</si>
  <si>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</si>
  <si>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</si>
  <si>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</si>
  <si>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</si>
  <si>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</si>
  <si>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</si>
  <si>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</si>
  <si>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</si>
  <si>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</si>
  <si>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</si>
  <si>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</si>
  <si>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</si>
  <si>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</si>
  <si>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</si>
  <si>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</si>
  <si>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</si>
  <si>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</si>
  <si>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</si>
  <si>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</si>
  <si>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</si>
  <si>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</si>
  <si>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</si>
  <si>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</si>
  <si>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</si>
  <si>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</si>
  <si>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</si>
  <si>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</si>
  <si>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</si>
  <si>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</si>
  <si>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</si>
  <si>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</si>
  <si>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</si>
  <si>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</si>
  <si>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</si>
  <si>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</si>
  <si>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</si>
  <si>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</si>
  <si>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</si>
  <si>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</si>
  <si>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</si>
  <si>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</si>
  <si>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</si>
  <si>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</si>
  <si>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</si>
  <si>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</si>
  <si>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</si>
  <si>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</si>
  <si>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</si>
  <si>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</si>
  <si>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</si>
  <si>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</si>
  <si>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</si>
  <si>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</si>
  <si>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</si>
  <si>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</si>
  <si>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</si>
  <si>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</si>
  <si>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</si>
  <si>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</si>
  <si>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</si>
  <si>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</si>
  <si>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</si>
  <si>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</si>
  <si>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</si>
  <si>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</si>
  <si>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</si>
  <si>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</si>
  <si>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</si>
  <si>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</si>
  <si>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</si>
  <si>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</si>
  <si>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</si>
  <si>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</si>
  <si>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</si>
  <si>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</si>
  <si>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</si>
  <si>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</si>
  <si>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</si>
  <si>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</si>
  <si>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</si>
  <si>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</si>
  <si>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</si>
  <si>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</si>
  <si>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</si>
  <si>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</si>
  <si>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</si>
  <si>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</si>
  <si>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</si>
  <si>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</si>
  <si>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</si>
  <si>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</si>
  <si>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</si>
  <si>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</si>
  <si>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</si>
  <si>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</si>
  <si>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</si>
  <si>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</si>
  <si>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</si>
  <si>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</si>
  <si>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</si>
  <si>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</si>
  <si>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</si>
  <si>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</si>
  <si>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</si>
  <si>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</si>
  <si>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</si>
  <si>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</si>
  <si>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</si>
  <si>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</si>
  <si>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</si>
  <si>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</si>
  <si>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</si>
  <si>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</si>
  <si>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</si>
  <si>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</si>
  <si>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</si>
  <si>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</si>
  <si>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</si>
  <si>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</si>
  <si>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</si>
  <si>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</si>
  <si>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</si>
  <si>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</si>
  <si>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</si>
  <si>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</si>
  <si>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</si>
  <si>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</si>
  <si>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</si>
  <si>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</si>
  <si>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</si>
  <si>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</si>
  <si>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</si>
  <si>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</si>
  <si>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</si>
  <si>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</si>
  <si>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</si>
  <si>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</si>
  <si>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</si>
  <si>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</si>
  <si>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</si>
  <si>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</si>
  <si>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</si>
  <si>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</si>
  <si>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</si>
  <si>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</si>
  <si>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</si>
  <si>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</si>
  <si>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</si>
  <si>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</si>
  <si>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</si>
  <si>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</si>
  <si>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</si>
  <si>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</si>
  <si>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</si>
  <si>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</si>
  <si>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</si>
  <si>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</si>
  <si>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</si>
  <si>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</si>
  <si>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</si>
  <si>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</si>
  <si>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</si>
  <si>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</si>
  <si>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</si>
  <si>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</si>
  <si>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</si>
  <si>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</si>
  <si>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</si>
  <si>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</si>
  <si>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</si>
  <si>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</si>
  <si>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</si>
  <si>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</si>
  <si>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</si>
  <si>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</si>
  <si>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</si>
  <si>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</si>
  <si>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</si>
  <si>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</si>
  <si>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</si>
  <si>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</si>
  <si>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</si>
  <si>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</si>
  <si>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</si>
  <si>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</si>
  <si>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</si>
  <si>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</si>
  <si>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</si>
  <si>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</si>
  <si>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</si>
  <si>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</si>
  <si>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</si>
  <si>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</si>
  <si>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</si>
  <si>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</si>
  <si>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</si>
  <si>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</si>
  <si>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</si>
  <si>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</si>
  <si>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</si>
  <si>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</si>
  <si>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</si>
  <si>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</si>
  <si>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</si>
  <si>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</si>
  <si>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</si>
  <si>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</si>
  <si>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</si>
  <si>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</si>
  <si>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</si>
  <si>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</si>
  <si>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</si>
  <si>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</si>
  <si>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</si>
  <si>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</si>
  <si>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</si>
  <si>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</si>
  <si>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</si>
  <si>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</si>
  <si>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</si>
  <si>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</si>
  <si>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</si>
  <si>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</si>
  <si>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</si>
  <si>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</si>
  <si>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</si>
  <si>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</si>
  <si>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</si>
  <si>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</si>
  <si>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</si>
  <si>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</si>
  <si>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</si>
  <si>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</si>
  <si>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</si>
  <si>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</si>
  <si>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</si>
  <si>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</si>
  <si>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</si>
  <si>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</si>
  <si>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</si>
  <si>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</si>
  <si>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</si>
  <si>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</si>
  <si>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</si>
  <si>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</si>
  <si>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</si>
  <si>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</si>
  <si>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PCM-20251009-00002022</t>
  </si>
  <si>
    <t>down again // ETA 20min</t>
  </si>
  <si>
    <t>PCM-20251009-00002103</t>
  </si>
  <si>
    <t>ETA // 45KM</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</si>
  <si>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</si>
  <si>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</si>
  <si>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</si>
  <si>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</si>
  <si>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</si>
  <si>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</si>
  <si>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</si>
  <si>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</si>
  <si>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</si>
  <si>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</si>
  <si>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</si>
  <si>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</si>
  <si>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20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</si>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</sst>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1" totalsRowShown="0" headerRowDxfId="157" dataDxfId="156" headerRowBorderDxfId="154" tableBorderDxfId="155" totalsRowBorderDxfId="153">
  <autoFilter ref="A1:CJ1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J18" sqref="J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276.95557916666439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1.490787036891561E-2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45939.904005092591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45939.904005092591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45939.904005092591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45939.904005092591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45939.904005092591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45939.904005092591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45939.904005092591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45939.904005092591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45939.904005092591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45939.904005092591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45939.904005092591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45939.904005092591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45939.904005092591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45939.904005092591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45939.904005092591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45939.904005092591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45939.904005092591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45939.904005092591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45939.904005092591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45939.904005092591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45939.904005092591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45939.904005092591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45939.904005092591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45939.904005092591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45939.904005092591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45939.904005092591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45939.904005092591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45939.904005092591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45939.904005092591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45939.904005092591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45939.904005092591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45939.904005092591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45939.904005092591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45939.904005092591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45939.904005092591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45939.904005092591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45939.904005092591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45939.904005092591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45939.904005092591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45939.904005092591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45939.904005092591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45939.904005092591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45939.904005092591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45939.904005092591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45939.904005092591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45939.904005092591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45939.904005092591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45939.904005092591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45939.904005092591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45939.904005092591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45939.904005092591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45939.904005092591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45939.904005092591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45939.904005092591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45939.904005092591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45939.904005092591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45939.904005092591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45939.904005092591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45939.904005092591</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45939.904005092591</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797C8755-B476-4711-88C7-744CF0C528C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1"/>
  <sheetViews>
    <sheetView tabSelected="1" workbookViewId="0">
      <selection activeCell="K12" sqref="K12"/>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133.17692175925913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114.90416712962906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0.19083379629591946</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20404</v>
      </c>
      <c r="E7" s="120" t="s">
        <v>38964</v>
      </c>
      <c r="F7" s="121">
        <v>45939.867465277777</v>
      </c>
      <c r="G7" s="122">
        <f ca="1">IFERROR(NOW()-F7,"-")</f>
        <v>3.6539814813295379E-2</v>
      </c>
      <c r="H7" s="121">
        <v>45939.867465277777</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39058</v>
      </c>
      <c r="B8" s="18" t="str">
        <f>IFERROR(VLOOKUP(D8,DB!A:K,11,0),"")</f>
        <v>R2</v>
      </c>
      <c r="C8" s="18">
        <v>1</v>
      </c>
      <c r="D8" s="18" t="s">
        <v>29202</v>
      </c>
      <c r="E8" s="120" t="s">
        <v>38964</v>
      </c>
      <c r="F8" s="121">
        <v>45939.88484953704</v>
      </c>
      <c r="G8" s="122">
        <f ca="1">IFERROR(NOW()-F8,"-")</f>
        <v>1.9155555550241843E-2</v>
      </c>
      <c r="H8" s="121">
        <v>45939.879988425928</v>
      </c>
      <c r="I8" s="18" t="str">
        <f>IFERROR(VLOOKUP(D8,DB!A:F,6,0),"")</f>
        <v>Generator-SG</v>
      </c>
      <c r="J8" s="18" t="str">
        <f>IFERROR(VLOOKUP(D8,DB!A:G,7,0),"")</f>
        <v>Vandalized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45939.904005092591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45939.904005092591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45939.904005092591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45939.904005092591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45939.904005092591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45939.904005092591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45939.904005092591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45939.904005092591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45939.904005092591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45939.904005092591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45939.904005092591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45939.904005092591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45939.904005092591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45939.904005092591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45939.904005092591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45939.904005092591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45939.904005092591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45939.904005092591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45939.904005092591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45939.904005092591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45939.904005092591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45939.904005092591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45939.904005092591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45939.904005092591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45939.904005092591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45939.904005092591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45939.904005092591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45939.904005092591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45939.904005092591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45939.904005092591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45939.904005092591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45939.904005092591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45939.904005092591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45939.904005092591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45939.904005092591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45939.904005092591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45939.904005092591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45939.904005092591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45939.904005092591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45939.904005092591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45939.904005092591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45939.904005092591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45939.904005092591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45939.904005092591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45939.904005092591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45939.904005092591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45939.904005092591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45939.904005092591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45939.904005092591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45939.904005092591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45939.904005092591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45939.904005092591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45939.904005092591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45939.904005092591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45939.904005092591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45939.904005092591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45939.904005092591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45939.904005092591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45939.904005092591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45939.904005092591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45939.904005092591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45939.904005092591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45939.904005092591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45939.904005092591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45939.904005092591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45939.904005092591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45939.904005092591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45939.904005092591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45939.904005092591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45939.904005092591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45939.904005092591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45939.904005092591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45939.904005092591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45939.904005092591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45939.904005092591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45939.904005092591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45939.904005092591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45939.904005092591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45939.904005092591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45939.904005092591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45939.904005092591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45939.904005092591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45939.904005092591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45939.904005092591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45939.904005092591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45939.904005092591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45939.904005092591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45939.904005092591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45939.904005092591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45939.904005092591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45939.904005092591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45939.904005092591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45939.904005092591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45939.904005092591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45939.904005092591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45939.904005092591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45939.904005092591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45939.904005092591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45939.904005092591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45939.904005092591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45939.904005092591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45939.904005092591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45939.904005092591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45939.904005092591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45939.904005092591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45939.904005092591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45939.904005092591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45939.904005092591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45939.904005092591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45939.904005092591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45939.904005092591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45939.904005092591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45939.904005092591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45939.904005092591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45939.904005092591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45939.904005092591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45939.904005092591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45939.904005092591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45939.904005092591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45939.904005092591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45939.904005092591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45939.904005092591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45939.904005092591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45939.904005092591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45939.904005092591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45939.904005092591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45939.904005092591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45939.904005092591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45939.904005092591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45939.904005092591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45939.904005092591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45939.904005092591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45939.904005092591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45939.904005092591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45939.904005092591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45939.904005092591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45939.904005092591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45939.904005092591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45939.904005092591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45939.904005092591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45939.904005092591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45939.904005092591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45939.904005092591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45939.904005092591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45939.904005092591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45939.904005092591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45939.904005092591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45939.904005092591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45939.904005092591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45939.904005092591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45939.904005092591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45939.904005092591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45939.904005092591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45939.904005092591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45939.904005092591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45939.904005092591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45939.904005092591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45939.904005092591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45939.904005092591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45939.904005092591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45939.904005092591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45939.904005092591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45939.904005092591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45939.904005092591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45939.904005092591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45939.904005092591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45939.904005092591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45939.904005092591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45939.904005092591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45939.904005092591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45939.904005092591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45939.904005092591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45939.904005092591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45939.904005092591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45939.904005092591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45939.904005092591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45939.904005092591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45939.904005092591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45939.904005092591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45939.904005092591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45939.904005092591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45939.904005092591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45939.904005092591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sheetData>
  <dataValidations count="2">
    <dataValidation allowBlank="1" showInputMessage="1" showErrorMessage="1" sqref="E1" xr:uid="{4D935161-CDD3-4592-B877-3FB59C99E142}"/>
    <dataValidation type="list" allowBlank="1" showInputMessage="1" showErrorMessage="1" sqref="E3:E1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45939.904005092591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45939.904005092591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45939.904005092591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45939.904005092591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45939.904005092591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45939.904005092591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45939.904005092591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45939.904005092591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45939.904005092591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45939.904005092591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45939.904005092591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45939.904005092591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45939.904005092591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45939.904005092591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45939.904005092591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45939.904005092591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45939.904005092591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45939.904005092591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45939.904005092591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45939.904005092591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45939.904005092591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45939.904005092591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45939.904005092591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45939.904005092591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45939.904005092591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45939.904005092591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45939.904005092591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45939.904005092591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45939.904005092591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45939.904005092591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45939.904005092591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45939.904005092591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45939.904005092591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45939.904005092591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45939.904005092591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45939.904005092591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45939.904005092591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45939.904005092591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45939.904005092591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45939.904005092591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45939.904005092591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45939.904005092591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45939.904005092591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45939.904005092591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45939.904005092591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45939.904005092591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45939.904005092591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45939.904005092591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45939.904005092591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45939.904005092591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45939.904005092591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45939.904005092591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45939.904005092591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45939.904005092591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45939.904005092591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45939.904005092591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45939.904005092591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45939.904005092591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45939.904005092591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45939.904005092591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45939.904005092591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45939.904005092591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45939.904005092591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45939.904005092591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45939.904005092591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45939.904005092591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45939.904005092591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45939.904005092591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45939.904005092591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45939.904005092591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45939.904005092591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45939.904005092591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45939.904005092591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45939.904005092591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45939.904005092591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45939.904005092591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45939.904005092591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45939.904005092591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45939.904005092591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45939.904005092591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45939.904005092591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45939.904005092591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45939.904005092591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45939.904005092591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45939.904005092591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45939.904005092591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45939.904005092591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45939.904005092591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45939.904005092591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45939.904005092591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45939.904005092591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45939.904005092591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45939.904005092591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45939.904005092591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45939.904005092591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45939.904005092591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45939.904005092591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45939.904005092591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45939.904005092591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45939.904005092591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45939.904005092591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45939.904005092591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45939.904005092591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45939.904005092591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45939.904005092591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45939.904005092591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45939.904005092591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45939.904005092591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45939.904005092591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45939.904005092591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45939.904005092591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45939.904005092591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45939.904005092591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45939.904005092591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45939.904005092591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45939.904005092591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45939.904005092591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45939.904005092591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45939.904005092591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45939.904005092591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45939.904005092591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45939.904005092591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45939.904005092591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45939.904005092591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45939.904005092591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45939.904005092591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45939.904005092591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45939.904005092591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45939.904005092591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45939.904005092591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45939.904005092591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45939.904005092591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45939.904005092591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45939.904005092591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45939.904005092591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45939.904005092591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45939.904005092591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45939.904005092591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45939.904005092591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45939.904005092591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45939.904005092591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45939.904005092591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45939.904005092591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45939.904005092591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45939.904005092591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45939.904005092591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45939.904005092591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45939.904005092591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45939.904005092591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45939.904005092591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45939.904005092591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45939.904005092591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45939.904005092591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45939.904005092591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45939.904005092591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45939.904005092591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45939.904005092591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45939.904005092591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45939.904005092591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45939.904005092591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45939.904005092591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45939.904005092591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45939.904005092591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45939.904005092591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45939.904005092591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45939.904005092591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45939.904005092591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45939.904005092591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45939.904005092591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45939.904005092591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45939.904005092591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45939.904005092591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45939.904005092591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45939.904005092591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45939.904005092591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45939.904005092591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45939.904005092591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45939.904005092591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45939.904005092591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45939.904005092591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45939.904005092591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45939.904005092591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45939.904005092591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45939.904005092591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45939.904005092591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45939.904005092591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45939.904005092591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45939.904005092591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45939.904005092591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45939.904005092591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45939.904005092591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45939.904005092591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45939.904005092591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45939.904005092591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45939.904005092591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45939.904005092591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45939.904005092591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45939.904005092591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45939.904005092591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45939.904005092591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45939.904005092591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45939.904005092591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45939.904005092591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45939.904005092591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45939.904005092591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45939.904005092591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45939.904005092591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45939.904005092591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45939.904005092591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45939.904005092591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45939.904005092591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45939.904005092591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45939.904005092591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45939.904005092591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45939.904005092591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45939.904005092591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45939.904005092591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45939.904005092591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45939.904005092591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45939.904005092591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45939.904005092591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45939.904005092591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45939.904005092591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45939.904005092591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45939.904005092591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45939.904005092591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45939.904005092591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45939.904005092591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45939.904005092591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45939.904005092591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45939.904005092591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45939.904005092591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45939.904005092591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45939.904005092591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45939.904005092591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45939.904005092591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45939.904005092591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45939.904005092591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45939.904005092591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45939.904005092591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45939.904005092591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45939.904005092591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45939.904005092591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45939.904005092591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45939.904005092591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45939.904005092591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45939.904005092591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45939.904005092591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45939.904005092591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45939.904005092591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45939.904005092591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45939.904005092591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45939.904005092591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45939.904005092591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45939.904005092591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45939.904005092591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45939.904005092591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45939.904005092591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45939.904005092591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45939.904005092591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45939.904005092591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45939.904005092591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45939.904005092591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45939.904005092591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45939.904005092591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45939.904005092591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45939.904005092591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45939.904005092591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45939.904005092591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45939.904005092591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45939.904005092591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45939.904005092591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45939.904005092591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45939.904005092591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45939.904005092591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45939.904005092591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45939.904005092591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45939.904005092591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45939.904005092591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45939.904005092591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45939.904005092591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45939.904005092591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45939.904005092591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45939.904005092591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45939.904005092591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45939.904005092591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45939.904005092591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45939.904005092591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45939.904005092591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45939.904005092591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45939.904005092591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45939.904005092591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45939.904005092591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45939.904005092591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45939.904005092591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45939.904005092591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45939.904005092591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45939.904005092591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45939.904005092591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45939.904005092591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45939.904005092591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45939.904005092591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45939.904005092591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45939.904005092591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45939.904005092591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45939.904005092591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45939.904005092591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45939.904005092591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45939.904005092591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45939.904005092591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45939.904005092591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45939.904005092591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45939.904005092591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45939.904005092591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45939.904005092591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45939.904005092591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45939.904005092591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45939.904005092591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45939.904005092591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45939.904005092591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45939.904005092591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45939.904005092591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45939.904005092591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45939.904005092591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45939.904005092591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45939.904005092591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45939.904005092591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45939.904005092591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45939.904005092591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45939.904005092591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45939.904005092591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45939.904005092591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45939.904005092591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45939.904005092591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45939.904005092591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45939.904005092591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45939.904005092591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45939.904005092591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45939.904005092591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45939.904005092591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45939.904005092591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45939.904005092591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45939.904005092591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45939.904005092591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45939.904005092591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45939.904005092591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45939.904005092591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45939.904005092591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45939.904005092591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45939.904005092591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45939.904005092591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45939.904005092591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45939.904005092591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45939.904005092591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45939.904005092591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45939.904005092591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45939.904005092591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45939.904005092591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45939.904005092591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45939.904005092591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45939.904005092591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45939.904005092591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45939.904005092591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45939.904005092591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45939.904005092591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45939.904005092591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45939.904005092591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45939.904005092591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45939.904005092591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45939.904005092591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45939.904005092591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45939.904005092591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45939.904005092591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45939.904005092591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45939.904005092591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45939.904005092591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45939.904005092591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45939.904005092591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45939.904005092591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45939.904005092591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45939.904005092591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45939.904005092591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45939.904005092591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45939.904005092591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45939.904005092591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45939.904005092591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45939.904005092591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45939.904005092591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45939.904005092591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45939.904005092591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45939.904005092591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45939.904005092591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45939.904005092591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45939.904005092591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45939.904005092591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45939.904005092591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45939.904005092591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45939.904005092591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45939.904005092591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45939.904005092591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45939.904005092591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45939.904005092591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45939.904005092591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45939.904005092591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45939.904005092591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45939.904005092591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45939.904005092591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45939.904005092591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45939.904005092591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45939.904005092591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45939.904005092591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45939.904005092591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45939.904005092591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45939.904005092591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45939.904005092591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45939.904005092591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45939.904005092591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45939.904005092591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45939.904005092591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45939.904005092591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45939.904005092591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45939.904005092591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45939.904005092591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45939.904005092591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45939.904005092591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45939.904005092591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45939.904005092591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45939.904005092591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45939.904005092591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45939.904005092591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45939.904005092591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45939.904005092591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45939.904005092591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45939.904005092591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45939.904005092591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45939.904005092591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45939.904005092591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45939.904005092591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45939.904005092591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45939.904005092591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45939.904005092591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45939.904005092591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45939.904005092591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45939.904005092591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45939.904005092591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45939.904005092591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45939.904005092591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45939.904005092591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45939.904005092591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45939.904005092591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45939.904005092591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45939.904005092591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45939.904005092591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45939.904005092591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45939.904005092591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45939.904005092591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45939.904005092591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45939.904005092591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45939.904005092591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45939.904005092591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45939.904005092591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45939.904005092591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45939.904005092591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45939.904005092591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45939.904005092591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45939.904005092591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45939.904005092591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45939.904005092591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45939.904005092591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45939.904005092591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45939.904005092591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45939.904005092591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45939.904005092591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45939.904005092591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45939.904005092591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45939.904005092591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45939.904005092591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45939.904005092591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45939.904005092591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45939.904005092591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45939.904005092591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45939.904005092591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45939.904005092591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45939.904005092591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45939.904005092591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45939.904005092591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45939.904005092591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45939.904005092591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45939.904005092591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45939.904005092591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45939.904005092591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45939.904005092591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45939.904005092591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45939.904005092591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45939.904005092591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45939.904005092591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45939.904005092591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45939.904005092591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45939.904005092591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45939.904005092591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45939.904005092591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45939.904005092591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45939.904005092591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45939.904005092591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45939.904005092591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45939.904005092591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45939.904005092591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45939.904005092591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45939.904005092591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45939.904005092591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45939.904005092591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45939.904005092591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45939.904005092591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45939.904005092591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45939.904005092591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45939.904005092591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45939.904005092591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45939.904005092591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45939.904005092591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45939.904005092591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45939.904005092591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45939.904005092591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45939.904005092591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45939.904005092591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45939.904005092591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45939.904005092591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45939.904005092591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45939.904005092591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45939.904005092591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45939.904005092591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45939.904005092591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45939.904005092591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45939.904005092591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45939.904005092591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45939.904005092591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45939.904005092591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45939.904005092591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45939.904005092591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45939.904005092591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45939.904005092591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45939.904005092591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45939.904005092591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45939.904005092591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45939.904005092591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45939.904005092591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45939.904005092591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45939.904005092591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45939.904005092591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45939.904005092591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45939.904005092591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45939.904005092591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45939.904005092591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45939.904005092591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45939.904005092591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45939.904005092591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45939.904005092591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45939.904005092591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45939.904005092591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45939.904005092591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45939.904005092591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45939.904005092591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45939.904005092591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45939.904005092591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45939.904005092591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45939.904005092591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45939.904005092591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45939.904005092591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45939.904005092591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45939.904005092591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45939.904005092591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45939.904005092591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45939.904005092591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45939.904005092591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45939.904005092591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45939.904005092591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45939.904005092591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45939.904005092591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45939.904005092591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45939.904005092591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45939.904005092591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45939.904005092591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45939.904005092591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45939.904005092591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45939.904005092591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45939.904005092591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45939.904005092591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45939.904005092591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45939.904005092591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45939.904005092591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45939.904005092591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45939.904005092591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45939.904005092591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45939.904005092591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45939.904005092591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45939.904005092591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45939.904005092591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45939.904005092591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45939.904005092591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45939.904005092591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45939.904005092591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45939.904005092591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45939.904005092591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45939.904005092591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45939.904005092591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45939.904005092591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45939.904005092591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45939.904005092591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45939.904005092591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45939.904005092591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45939.904005092591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45939.904005092591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45939.904005092591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45939.904005092591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45939.904005092591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45939.904005092591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45939.904005092591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45939.904005092591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45939.904005092591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45939.904005092591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45939.904005092591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45939.904005092591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45939.904005092591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45939.904005092591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45939.904005092591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45939.904005092591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45939.904005092591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45939.904005092591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45939.904005092591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45939.904005092591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45939.904005092591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45939.904005092591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45939.904005092591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45939.904005092591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45939.904005092591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45939.904005092591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45939.904005092591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45939.904005092591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45939.904005092591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45939.904005092591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45939.904005092591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45939.904005092591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45939.904005092591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45939.904005092591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45939.904005092591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45939.904005092591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45939.904005092591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45939.904005092591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45939.904005092591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45939.904005092591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45939.904005092591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45939.904005092591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45939.904005092591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45939.904005092591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45939.904005092591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45939.904005092591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45939.904005092591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45939.904005092591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45939.904005092591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45939.904005092591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45939.904005092591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45939.904005092591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45939.904005092591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45939.904005092591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45939.904005092591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45939.904005092591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45939.904005092591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45939.904005092591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45939.904005092591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45939.904005092591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45939.904005092591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45939.904005092591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45939.904005092591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45939.904005092591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45939.904005092591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45939.904005092591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45939.904005092591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45939.904005092591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45939.904005092591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45939.904005092591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45939.904005092591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45939.904005092591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45939.904005092591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45939.904005092591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45939.904005092591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45939.904005092591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45939.904005092591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45939.904005092591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45939.904005092591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45939.904005092591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45939.904005092591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45939.904005092591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45939.904005092591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45939.904005092591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45939.904005092591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45939.904005092591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45939.904005092591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45939.904005092591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45939.904005092591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45939.904005092591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45939.904005092591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45939.904005092591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45939.904005092591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45939.904005092591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45939.904005092591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45939.904005092591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45939.904005092591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45939.904005092591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45939.904005092591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45939.904005092591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45939.904005092591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45939.904005092591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45939.904005092591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45939.904005092591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45939.904005092591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45939.904005092591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45939.904005092591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45939.904005092591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45939.904005092591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45939.904005092591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45939.904005092591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45939.904005092591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45939.904005092591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45939.904005092591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45939.904005092591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45939.904005092591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45939.904005092591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45939.904005092591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45939.904005092591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45939.904005092591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45939.904005092591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45939.904005092591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45939.904005092591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45939.904005092591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45939.904005092591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45939.904005092591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45939.904005092591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45939.904005092591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45939.904005092591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45939.904005092591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45939.904005092591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45939.904005092591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45939.904005092591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45939.904005092591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45939.904005092591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45939.904005092591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45939.904005092591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45939.904005092591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45939.904005092591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45939.904005092591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45939.904005092591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45939.904005092591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45939.904005092591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45939.904005092591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45939.904005092591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45939.904005092591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45939.904005092591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45939.904005092591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45939.904005092591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45939.904005092591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45939.904005092591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45939.904005092591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45939.904005092591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45939.904005092591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45939.904005092591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45939.904005092591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45939.904005092591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45939.904005092591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45939.904005092591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45939.904005092591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45939.904005092591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45939.904005092591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45939.904005092591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45939.904005092591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45939.904005092591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45939.904005092591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45939.904005092591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45939.904005092591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45939.904005092591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45939.904005092591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45939.904005092591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45939.904005092591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45939.904005092591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45939.904005092591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45939.904005092591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45939.904005092591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45939.904005092591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45939.904005092591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45939.904005092591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45939.904005092591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45939.904005092591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45939.904005092591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45939.904005092591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45939.904005092591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45939.904005092591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45939.904005092591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45939.904005092591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45939.904005092591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45939.904005092591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45939.904005092591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45939.904005092591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45939.904005092591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45939.904005092591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45939.904005092591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45939.904005092591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45939.904005092591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45939.904005092591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45939.904005092591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45939.904005092591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45939.904005092591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45939.904005092591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45939.904005092591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45939.904005092591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45939.904005092591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45939.904005092591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45939.904005092591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45939.904005092591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45939.904005092591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45939.904005092591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45939.904005092591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45939.904005092591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45939.904005092591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45939.904005092591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45939.904005092591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45939.904005092591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45939.904005092591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45939.904005092591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45939.904005092591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45939.904005092591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45939.904005092591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45939.904005092591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45939.904005092591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45939.904005092591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45939.904005092591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45939.904005092591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45939.904005092591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45939.904005092591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45939.904005092591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45939.904005092591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45939.904005092591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45939.904005092591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45939.904005092591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45939.904005092591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45939.904005092591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45939.904005092591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45939.904005092591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45939.904005092591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45939.904005092591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45939.904005092591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45939.904005092591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45939.904005092591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45939.904005092591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45939.904005092591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45939.904005092591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45939.904005092591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45939.904005092591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45939.904005092591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45939.904005092591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45939.904005092591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45939.904005092591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45939.904005092591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45939.904005092591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45939.904005092591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45939.904005092591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45939.904005092591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45939.904005092591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45939.904005092591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45939.904005092591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45939.904005092591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45939.904005092591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45939.904005092591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45939.904005092591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45939.904005092591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45939.904005092591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45939.904005092591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45939.904005092591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45939.904005092591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45939.904005092591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45939.904005092591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45939.904005092591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45939.904005092591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45939.904005092591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45939.904005092591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45939.904005092591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45939.904005092591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45939.904005092591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45939.904005092591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45939.904005092591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45939.904005092591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45939.904005092591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45939.904005092591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45939.904005092591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45939.904005092591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45939.904005092591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45939.904005092591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45939.904005092591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45939.904005092591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45939.904005092591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45939.904005092591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45939.904005092591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45939.904005092591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45939.904005092591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45939.904005092591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45939.904005092591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45939.904005092591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45939.904005092591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45939.904005092591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45939.904005092591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45939.904005092591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45939.904005092591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45939.904005092591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45939.904005092591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45939.904005092591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45939.904005092591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45939.904005092591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45939.904005092591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45939.904005092591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45939.904005092591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45939.904005092591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45939.904005092591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45939.904005092591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45939.904005092591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45939.904005092591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45939.904005092591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45939.904005092591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45939.904005092591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45939.904005092591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45939.904005092591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45939.904005092591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45939.904005092591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45939.904005092591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45939.904005092591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45939.904005092591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45939.904005092591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45939.904005092591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45939.904005092591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45939.904005092591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45939.904005092591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45939.904005092591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45939.904005092591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45939.904005092591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45939.904005092591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45939.904005092591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45939.904005092591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45939.904005092591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45939.904005092591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45939.904005092591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45939.904005092591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45939.904005092591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45939.904005092591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45939.904005092591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45939.904005092591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45939.904005092591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45939.904005092591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45939.904005092591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45939.904005092591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45939.904005092591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45939.904005092591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45939.904005092591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45939.904005092591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45939.904005092591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45939.904005092591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45939.904005092591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45939.904005092591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45939.904005092591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45939.904005092591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45939.904005092591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45939.904005092591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45939.904005092591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45939.904005092591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45939.904005092591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45939.904005092591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45939.904005092591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45939.904005092591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45939.904005092591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45939.904005092591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45939.904005092591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45939.904005092591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45939.904005092591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45939.904005092591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45939.904005092591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45939.904005092591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45939.904005092591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45939.904005092591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45939.904005092591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45939.904005092591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45939.904005092591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45939.904005092591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45939.904005092591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45939.904005092591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45939.904005092591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45939.904005092591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45939.904005092591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45939.904005092591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45939.904005092591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45939.904005092591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45939.904005092591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45939.904005092591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45939.904005092591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45939.904005092591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45939.904005092591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45939.904005092591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45939.904005092591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45939.904005092591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45939.904005092591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45939.904005092591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45939.904005092591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45939.904005092591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45939.904005092591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45939.904005092591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45939.904005092591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45939.904005092591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45939.904005092591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45939.904005092591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45939.904005092591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45939.904005092591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45939.904005092591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45939.904005092591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45939.904005092591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45939.904005092591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45939.904005092591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45939.904005092591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45939.904005092591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45939.904005092591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45939.904005092591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45939.904005092591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45939.904005092591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45939.904005092591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45939.904005092591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45939.904005092591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45939.904005092591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45939.904005092591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45939.904005092591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45939.904005092591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45939.904005092591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45939.904005092591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45939.904005092591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45939.904005092591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45939.904005092591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45939.904005092591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45939.904005092591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45939.904005092591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45939.904005092591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45939.904005092591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45939.904005092591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45939.904005092591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45939.904005092591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45939.904005092591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45939.904005092591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45939.904005092591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45939.904005092591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45939.904005092591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45939.904005092591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45939.904005092591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45939.904005092591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45939.904005092591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45939.904005092591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45939.904005092591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45939.904005092591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45939.904005092591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45939.904005092591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45939.904005092591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45939.904005092591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45939.904005092591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45939.904005092591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45939.904005092591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45939.904005092591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45939.904005092591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45939.904005092591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45939.904005092591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45939.904005092591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45939.904005092591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45939.904005092591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45939.904005092591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45939.904005092591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45939.904005092591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45939.904005092591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45939.904005092591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45939.904005092591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45939.904005092591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45939.904005092591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45939.904005092591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45939.904005092591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45939.904005092591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45939.904005092591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45939.904005092591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45939.904005092591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45939.904005092591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45939.904005092591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45939.904005092591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45939.904005092591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45939.904005092591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45939.904005092591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45939.904005092591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45939.904005092591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45939.904005092591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45939.904005092591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45939.904005092591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45939.904005092591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45939.904005092591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45939.904005092591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45939.904005092591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45939.904005092591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45939.904005092591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45939.904005092591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45939.904005092591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45939.904005092591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45939.904005092591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45939.904005092591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45939.904005092591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45939.904005092591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45939.904005092591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45939.904005092591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45939.904005092591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45939.904005092591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45939.904005092591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45939.904005092591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45939.904005092591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45939.904005092591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45939.904005092591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45939.904005092591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45939.904005092591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45939.904005092591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45939.904005092591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45939.904005092591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45939.904005092591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45939.904005092591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45939.904005092591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45939.904005092591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45939.904005092591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45939.904005092591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45939.904005092591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45939.904005092591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45939.904005092591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45939.904005092591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45939.904005092591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45939.904005092591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45939.904005092591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45939.904005092591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45939.904005092591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45939.904005092591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45939.904005092591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45939.904005092591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45939.904005092591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45939.904005092591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45939.904005092591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45939.904005092591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45939.904005092591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45939.904005092591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45939.904005092591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45939.904005092591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45939.904005092591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45939.904005092591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45939.904005092591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45939.904005092591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45939.904005092591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45939.904005092591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45939.904005092591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45939.904005092591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45939.904005092591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45939.904005092591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45939.904005092591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45939.904005092591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45939.904005092591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45939.904005092591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45939.904005092591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45939.904005092591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45939.904005092591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45939.904005092591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45939.904005092591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45939.904005092591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45939.904005092591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45939.904005092591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45939.904005092591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45939.904005092591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45939.904005092591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45939.904005092591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45939.904005092591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45939.904005092591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45939.904005092591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45939.904005092591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45939.904005092591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45939.904005092591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45939.904005092591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45939.904005092591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45939.904005092591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45939.904005092591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45939.904005092591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45939.904005092591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45939.904005092591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45939.904005092591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45939.904005092591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236.42328749999433</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3</v>
      </c>
      <c r="D3" s="99" t="s">
        <v>36646</v>
      </c>
      <c r="E3" s="104" t="s">
        <v>38964</v>
      </c>
      <c r="F3" s="131">
        <v>45939.557245370372</v>
      </c>
      <c r="G3" s="132">
        <f ca="1">IFERROR(NOW()-F3,"")</f>
        <v>0.34675972221884876</v>
      </c>
      <c r="H3" s="131">
        <v>45939.542118055557</v>
      </c>
      <c r="I3" s="127" t="str">
        <f>IFERROR(VLOOKUP(D3,DB!A:F,6,0),"")</f>
        <v>Generator-SG</v>
      </c>
      <c r="J3" s="127" t="str">
        <f>IFERROR(VLOOKUP(D3,DB!A:G,7,0),"")</f>
        <v>Weak</v>
      </c>
      <c r="K3" s="133" t="s">
        <v>39063</v>
      </c>
      <c r="L3" s="129" t="str">
        <f>IFERROR(VLOOKUP(D3,DB!A:I,9,0),"")</f>
        <v>Latis</v>
      </c>
    </row>
    <row r="4" spans="1:16" ht="15" customHeight="1">
      <c r="A4" s="127"/>
      <c r="B4" s="127" t="str">
        <f>IFERROR(VLOOKUP(D4,DB!A:K,11,0),"")</f>
        <v/>
      </c>
      <c r="C4" s="128"/>
      <c r="D4" s="129"/>
      <c r="E4" s="130"/>
      <c r="F4" s="131"/>
      <c r="G4" s="132">
        <f ca="1">IFERROR(NOW()-F4,"")</f>
        <v>45939.904005092591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45939.904005092591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45939.904005092591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45939.904005092591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45939.904005092591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45939.904005092591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45939.904005092591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45939.904005092591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45939.904005092591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45939.904005092591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45939.904005092591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45939.904005092591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45939.904005092591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45939.904005092591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45939.904005092591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45939.904005092591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45939.904005092591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45939.904005092591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45939.904005092591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45939.904005092591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45939.904005092591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45939.904005092591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45939.904005092591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45939.904005092591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45939.904005092591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45939.904005092591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45939.904005092591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45939.904005092591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45939.904005092591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45939.904005092591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45939.904005092591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45939.904005092591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45939.904005092591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45939.904005092591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45939.904005092591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45939.904005092591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45939.904005092591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45939.904005092591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45939.904005092591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45939.904005092591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45939.904005092591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45939.904005092591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45939.904005092591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45939.904005092591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45939.904005092591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45939.904005092591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45939.904005092591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45939.904005092591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45939.904005092591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45939.904005092591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45939.904005092591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45939.904005092591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45939.904005092591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45939.904005092591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45939.904005092591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45939.904005092591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45939.904005092591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45939.904005092591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45939.904005092591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45939.904005092591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45939.904005092591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45939.904005092591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45939.904005092591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45939.904005092591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45939.904005092591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45939.904005092591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45939.904005092591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45939.904005092591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45939.904005092591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45939.904005092591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45939.904005092591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45939.904005092591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45939.904005092591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45939.904005092591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45939.904005092591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45939.904005092591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45939.904005092591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45939.904005092591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45939.904005092591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45939.904005092591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45939.904005092591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45939.904005092591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45939.904005092591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45939.904005092591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45939.904005092591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45939.904005092591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45939.904005092591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45939.904005092591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45939.904005092591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45939.904005092591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45939.904005092591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45939.904005092591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45939.904005092591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45939.904005092591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45939.904005092591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45939.904005092591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45939.904005092591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45939.904005092591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45939.904005092591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45939.904005092591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45939.904005092591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45939.904005092591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45939.904005092591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45939.904005092591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45939.904005092591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45939.904005092591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45939.904005092591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45939.904005092591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45939.904005092591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45939.904005092591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45939.904005092591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45939.904005092591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45939.904005092591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45939.904005092591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45939.904005092591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45939.904005092591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45939.904005092591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45939.904005092591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45939.904005092591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45939.904005092591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45939.904005092591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45939.904005092591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45939.904005092591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45939.904005092591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45939.904005092591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45939.904005092591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45939.904005092591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45939.904005092591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45939.904005092591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45939.904005092591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45939.904005092591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45939.904005092591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45939.904005092591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45939.904005092591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45939.904005092591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45939.904005092591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45939.904005092591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45939.904005092591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45939.904005092591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45939.904005092591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45939.904005092591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45939.904005092591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45939.904005092591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45939.904005092591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45939.904005092591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45939.904005092591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45939.904005092591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45939.904005092591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45939.904005092591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45939.904005092591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45939.904005092591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45939.904005092591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45939.904005092591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45939.904005092591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45939.904005092591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45939.904005092591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45939.904005092591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45939.904005092591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45939.904005092591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45939.904005092591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45939.904005092591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45939.904005092591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45939.904005092591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45939.904005092591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45939.904005092591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45939.904005092591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45939.904005092591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45939.904005092591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45939.904005092591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45939.904005092591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45939.904005092591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45939.904005092591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45939.904005092591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45939.904005092591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45939.904005092591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45939.904005092591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45939.904005092591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45939.904005092591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45939.904005092591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45939.904005092591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45939.904005092591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45939.904005092591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45939.904005092591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45939.904005092591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45939.904005092591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45939.904005092591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45939.904005092591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45939.904005092591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45939.904005092591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45939.904005092591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45939.904005092591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45939.904005092591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45939.904005092591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45939.904005092591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45939.904005092591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45939.904005092591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45939.904005092591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45939.904005092591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45939.904005092591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45939.904005092591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45939.904005092591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45939.904005092591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45939.904005092591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45939.904005092591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45939.904005092591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45939.904005092591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45939.904005092591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45939.904005092591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45939.904005092591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45939.904005092591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45939.904005092591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45939.904005092591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45939.904005092591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45939.904005092591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45939.904005092591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45939.904005092591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45939.904005092591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45939.904005092591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45939.904005092591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45939.904005092591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45939.904005092591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45939.904005092591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45939.904005092591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45939.904005092591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45939.904005092591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45939.904005092591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45939.904005092591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45939.904005092591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45939.904005092591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45939.904005092591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45939.904005092591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45939.904005092591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45939.904005092591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45939.904005092591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45939.904005092591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45939.904005092591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45939.904005092591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45939.904005092591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45939.904005092591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45939.904005092591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45939.904005092591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45939.904005092591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45939.904005092591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45939.904005092591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45939.904005092591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45939.904005092591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45939.904005092591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45939.904005092591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45939.904005092591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45939.904005092591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45939.904005092591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45939.904005092591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45939.904005092591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45939.904005092591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45939.904005092591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45939.904005092591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45939.904005092591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45939.904005092591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45939.904005092591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45939.904005092591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45939.904005092591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45939.904005092591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45939.904005092591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45939.904005092591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45939.904005092591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45939.904005092591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45939.904005092591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45939.904005092591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45939.904005092591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45939.904005092591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45939.904005092591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45939.904005092591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45939.904005092591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45939.904005092591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45939.904005092591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45939.904005092591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45939.904005092591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45939.904005092591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45939.904005092591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45939.904005092591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45939.904005092591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45939.904005092591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45939.904005092591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45939.904005092591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45939.904005092591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45939.904005092591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45939.904005092591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45939.904005092591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45939.904005092591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45939.904005092591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45939.904005092591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45939.904005092591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45939.904005092591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45939.904005092591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45939.904005092591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45939.904005092591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45939.904005092591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45939.904005092591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45939.904005092591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45939.904005092591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45939.904005092591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45939.904005092591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45939.904005092591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45939.904005092591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45939.904005092591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45939.904005092591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45939.904005092591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45939.904005092591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45939.904005092591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45939.904005092591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45939.904005092591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45939.904005092591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45939.904005092591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45939.904005092591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45939.904005092591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45939.904005092591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45939.904005092591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45939.904005092591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45939.904005092591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45939.904005092591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45939.904005092591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45939.904005092591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45939.904005092591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45939.904005092591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45939.904005092591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45939.904005092591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45939.904005092591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45939.904005092591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45939.904005092591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45939.904005092591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45939.904005092591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45939.904005092591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45939.904005092591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45939.904005092591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45939.904005092591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45939.904005092591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45939.904005092591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45939.904005092591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45939.904005092591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45939.904005092591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45939.904005092591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45939.904005092591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45939.904005092591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45939.904005092591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45939.904005092591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45939.904005092591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45939.904005092591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45939.904005092591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45939.904005092591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45939.904005092591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45939.904005092591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45939.904005092591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45939.904005092591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45939.904005092591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45939.904005092591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45939.904005092591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45939.904005092591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45939.904005092591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45939.904005092591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45939.904005092591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45939.904005092591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45939.904005092591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45939.904005092591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45939.904005092591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45939.904005092591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45939.904005092591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45939.904005092591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45939.904005092591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45939.904005092591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45939.904005092591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45939.904005092591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45939.904005092591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45939.904005092591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45939.904005092591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45939.904005092591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45939.904005092591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45939.904005092591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45939.904005092591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45939.904005092591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45939.904005092591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45939.904005092591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45939.904005092591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45939.904005092591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45939.904005092591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45939.904005092591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45939.904005092591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45939.904005092591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45939.904005092591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45939.904005092591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45939.904005092591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45939.904005092591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45939.904005092591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45939.904005092591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45939.904005092591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45939.904005092591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45939.904005092591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45939.904005092591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45939.904005092591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45939.904005092591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45939.904005092591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45939.904005092591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45939.904005092591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45939.904005092591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45939.904005092591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45939.904005092591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45939.904005092591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45939.904005092591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45939.904005092591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45939.904005092591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45939.904005092591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45939.904005092591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45939.904005092591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45939.904005092591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45939.904005092591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45939.904005092591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45939.904005092591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45939.904005092591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45939.904005092591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45939.904005092591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45939.904005092591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45939.904005092591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45939.904005092591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45939.904005092591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45939.904005092591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45939.904005092591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45939.904005092591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45939.904005092591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45939.904005092591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45939.904005092591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45939.904005092591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45939.904005092591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45939.904005092591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45939.904005092591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45939.904005092591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45939.904005092591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45939.904005092591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45939.904005092591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45939.904005092591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45939.904005092591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45939.904005092591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45939.904005092591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45939.904005092591</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45939.904005092591</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48.071944907402212</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3">
        <f t="shared" ref="G3" ca="1" si="0">IFERROR(NOW()-F3,"")</f>
        <v>13.715127777773887</v>
      </c>
      <c r="H3" s="38">
        <v>45926.158159722225</v>
      </c>
      <c r="I3" s="37" t="str">
        <f>IFERROR(VLOOKUP(D3,DB!A:F,6,0),"")</f>
        <v>SCECO</v>
      </c>
      <c r="J3" s="37" t="str">
        <f>IFERROR(VLOOKUP(D3,DB!A:G,7,0),"")</f>
        <v>Good</v>
      </c>
      <c r="K3" s="37" t="s">
        <v>39067</v>
      </c>
      <c r="L3" s="37" t="str">
        <f>IFERROR(VLOOKUP(D3,DB!A:I,9,0),"")</f>
        <v>Latis</v>
      </c>
      <c r="M3" s="125"/>
    </row>
    <row r="4" spans="1:13" ht="15">
      <c r="A4" s="126" t="s">
        <v>39068</v>
      </c>
      <c r="B4" s="37" t="str">
        <f>IFERROR(VLOOKUP(D4,DB!A:K,11,0),"")</f>
        <v>R5</v>
      </c>
      <c r="C4" s="37">
        <v>1</v>
      </c>
      <c r="D4" s="37" t="s">
        <v>35903</v>
      </c>
      <c r="E4" s="37" t="s">
        <v>38964</v>
      </c>
      <c r="F4" s="38">
        <v>45939.885000000002</v>
      </c>
      <c r="G4" s="39">
        <f t="shared" ref="G4:G19" ca="1" si="1">IFERROR(NOW()-F4,"")</f>
        <v>1.900509258848615E-2</v>
      </c>
      <c r="H4" s="38">
        <v>45939.879293981481</v>
      </c>
      <c r="I4" s="37" t="str">
        <f>IFERROR(VLOOKUP(D4,DB!A:F,6,0),"")</f>
        <v>Generator-SG</v>
      </c>
      <c r="J4" s="37" t="str">
        <f>IFERROR(VLOOKUP(D4,DB!A:G,7,0),"")</f>
        <v>Dead</v>
      </c>
      <c r="K4" s="37" t="s">
        <v>39069</v>
      </c>
      <c r="L4" s="37" t="str">
        <f>IFERROR(VLOOKUP(D4,DB!A:I,9,0),"")</f>
        <v>Latis</v>
      </c>
    </row>
    <row r="5" spans="1:13" ht="15">
      <c r="A5" s="37"/>
      <c r="B5" s="37" t="str">
        <f>IFERROR(VLOOKUP(D5,DB!A:K,11,0),"")</f>
        <v/>
      </c>
      <c r="C5" s="37"/>
      <c r="D5" s="37"/>
      <c r="E5" s="37"/>
      <c r="F5" s="38"/>
      <c r="G5" s="39">
        <f t="shared" ca="1" si="1"/>
        <v>45939.904005092591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45939.904005092591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45939.904005092591</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45939.904005092591</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45939.904005092591</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45939.904005092591</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45939.904005092591</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45939.904005092591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45939.904005092591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45939.904005092591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45939.904005092591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45939.904005092591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45939.904005092591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45939.904005092591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45939.904005092591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45939.904005092591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45939.904005092591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45939.904005092591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45939.904005092591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45939.904005092591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45939.904005092591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45939.904005092591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45939.904005092591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45939.904005092591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45939.904005092591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45939.904005092591</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45939.904005092591</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45939.904005092591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45939.904005092591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45939.904005092591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45939.904005092591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45939.904005092591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45939.904005092591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45939.904005092591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45939.904005092591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45939.904005092591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45939.904005092591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45939.904005092591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45939.904005092591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45939.904005092591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45939.904005092591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45939.904005092591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45939.904005092591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45939.904005092591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45939.904005092591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45939.904005092591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45939.904005092591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45939.904005092591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45939.904005092591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45939.904005092591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45939.904005092591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45939.904005092591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45939.904005092591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45939.904005092591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45939.904005092591</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45939.904005092591</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45939.904005092591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45939.904005092591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45939.904005092591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45939.904005092591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45939.904005092591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45939.904005092591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45939.904005092591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45939.904005092591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45939.904005092591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45939.904005092591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45939.904005092591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45939.904005092591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45939.904005092591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45939.904005092591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45939.904005092591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45939.904005092591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45939.904005092591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45939.904005092591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45939.904005092591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45939.904005092591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45939.904005092591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45939.904005092591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45939.904005092591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45939.904005092591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45939.904005092591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45939.904005092591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45939.904005092591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45939.904005092591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45939.904005092591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45939.904005092591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45939.904005092591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45939.904005092591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45939.904005092591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45939.904005092591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45939.904005092591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45939.904005092591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45939.904005092591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45939.904005092591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45939.904005092591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45939.904005092591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45939.904005092591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45939.904005092591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45939.904005092591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45939.904005092591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45939.904005092591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45939.904005092591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45939.904005092591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45939.904005092591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45939.904005092591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45939.904005092591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45939.904005092591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45939.904005092591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45939.904005092591</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45939.904005092591</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13.131157870368042</v>
      </c>
      <c r="H2" s="152">
        <v>45927.449074074102</v>
      </c>
      <c r="I2" s="149" t="str">
        <f>IFERROR(VLOOKUP(D2,DB!A:F,6,0),"")</f>
        <v>SCECO</v>
      </c>
      <c r="J2" s="149" t="str">
        <f>IFERROR(VLOOKUP(D2,DB!A:G,7,0),"")</f>
        <v>Weak</v>
      </c>
      <c r="K2" s="164"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0.37494259259256069</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6.0230328703692066</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45939.857638888891</v>
      </c>
      <c r="G5" s="151">
        <f ca="1">IFERROR(NOW()-F5,"-")</f>
        <v>4.636620370001765E-2</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39078</v>
      </c>
      <c r="B6" s="156" t="str">
        <f>IFERROR(VLOOKUP(D6,DB!A:K,11,0),"")</f>
        <v>R6</v>
      </c>
      <c r="C6" s="156">
        <v>1</v>
      </c>
      <c r="D6" s="156" t="s">
        <v>33325</v>
      </c>
      <c r="E6" s="156" t="s">
        <v>38964</v>
      </c>
      <c r="F6" s="161">
        <v>45939.789467592593</v>
      </c>
      <c r="G6" s="151">
        <f ca="1">IFERROR(NOW()-F6,"-")</f>
        <v>0.11453749999782303</v>
      </c>
      <c r="H6" s="161">
        <v>45939.783831018518</v>
      </c>
      <c r="I6" s="156" t="str">
        <f>IFERROR(VLOOKUP(D6,DB!A:F,6,0),"")</f>
        <v>Generator-SG</v>
      </c>
      <c r="J6" s="156" t="str">
        <f>IFERROR(VLOOKUP(D6,DB!A:G,7,0),"")</f>
        <v>Vandalized</v>
      </c>
      <c r="K6" s="156" t="s">
        <v>39079</v>
      </c>
      <c r="L6" s="156" t="str">
        <f>IFERROR(VLOOKUP(D6,DB!A:I,9,0),"")</f>
        <v>Latis</v>
      </c>
    </row>
    <row r="7" spans="1:16383" ht="31.5" customHeight="1">
      <c r="A7" s="156"/>
      <c r="B7" s="156" t="str">
        <f>IFERROR(VLOOKUP(D7,DB!A:K,11,0),"")</f>
        <v/>
      </c>
      <c r="C7" s="156"/>
      <c r="D7" s="156"/>
      <c r="E7" s="156"/>
      <c r="F7" s="156"/>
      <c r="G7" s="151">
        <f ca="1">IFERROR(NOW()-F7,"-")</f>
        <v>45939.904005092591</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45939.904005092591</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45939.904005092591</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45939.904005092591</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45939.904005092591</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45939.904005092591</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45939.904005092591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45939.904005092591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45939.904005092591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45939.904005092591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45939.904005092591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45939.904005092591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45939.904005092591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45939.904005092591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45939.904005092591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45939.904005092591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45939.904005092591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45939.904005092591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45939.904005092591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45939.904005092591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45939.904005092591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45939.904005092591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45939.904005092591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45939.904005092591</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45939.904005092591</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45939.904005092591</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45939.904005092591</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45939.904005092591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45939.904005092591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45939.904005092591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45939.904005092591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45939.904005092591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45939.904005092591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45939.904005092591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45939.904005092591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45939.904005092591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45939.904005092591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45939.904005092591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45939.904005092591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45939.904005092591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45939.904005092591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45939.904005092591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45939.904005092591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45939.904005092591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45939.904005092591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45939.904005092591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45939.904005092591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45939.904005092591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45939.904005092591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45939.904005092591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45939.904005092591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45939.904005092591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45939.904005092591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45939.904005092591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45939.904005092591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45939.904005092591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45939.904005092591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45939.904005092591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45939.904005092591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45939.904005092591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45939.904005092591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45939.904005092591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45939.904005092591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45939.904005092591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45939.904005092591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45939.904005092591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45939.904005092591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45939.904005092591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45939.904005092591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45939.904005092591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45939.904005092591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45939.904005092591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45939.904005092591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45939.904005092591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45939.904005092591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45939.904005092591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45939.904005092591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45939.904005092591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45939.904005092591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45939.904005092591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45939.904005092591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45939.904005092591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45939.904005092591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45939.904005092591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45939.904005092591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45939.904005092591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45939.904005092591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45939.904005092591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45939.904005092591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45939.904005092591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45939.904005092591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45939.904005092591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45939.904005092591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45939.904005092591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45939.904005092591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45939.904005092591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45939.904005092591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45939.904005092591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45939.904005092591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45939.904005092591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45939.904005092591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45939.904005092591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45939.904005092591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45939.904005092591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45939.904005092591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45939.904005092591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45939.904005092591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45939.904005092591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45939.904005092591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45939.904005092591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45939.904005092591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45939.904005092591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45939.904005092591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45939.904005092591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45939.904005092591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45939.904005092591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45939.904005092591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45939.904005092591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45939.904005092591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45939.904005092591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45939.904005092591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45939.904005092591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45939.904005092591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45939.904005092591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45939.904005092591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45939.904005092591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45939.904005092591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45939.904005092591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45939.904005092591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45939.904005092591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45939.904005092591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45939.904005092591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45939.904005092591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45939.904005092591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45939.904005092591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45939.904005092591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45939.904005092591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45939.904005092591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45939.904005092591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45939.904005092591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45939.904005092591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45939.904005092591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45939.904005092591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45939.904005092591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45939.904005092591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45939.904005092591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45939.904005092591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45939.904005092591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45939.904005092591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45939.904005092591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45939.904005092591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45939.904005092591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45939.904005092591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45939.904005092591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45939.904005092591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45939.904005092591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45939.904005092591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45939.904005092591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45939.904005092591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45939.904005092591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45939.904005092591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45939.904005092591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45939.904005092591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45939.904005092591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45939.904005092591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45939.904005092591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45939.904005092591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45939.904005092591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45939.904005092591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45939.904005092591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45939.904005092591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45939.904005092591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45939.904005092591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45939.904005092591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45939.904005092591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45939.904005092591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45939.904005092591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45939.904005092591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45939.904005092591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45939.904005092591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45939.904005092591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45939.904005092591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45939.904005092591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45939.904005092591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45939.904005092591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45939.904005092591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45939.904005092591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45939.904005092591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45939.904005092591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45939.904005092591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45939.904005092591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45939.904005092591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45939.904005092591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45939.904005092591</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2025-10-09T18:41:48Z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