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24" documentId="13_ncr:1_{F6CB121F-512D-4AA6-A0C1-0FB36C537598}" xr6:coauthVersionLast="47" xr6:coauthVersionMax="47" xr10:uidLastSave="{75AD70DE-0795-4023-A85F-3A55405189AD}"/>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<sst xmlns="http://schemas.openxmlformats.org/spreadsheetml/2006/main" count="179024" uniqueCount="39104">
  <si>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</si>
  <si>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</si>
  <si>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</si>
  <si>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</si>
  <si>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</si>
  <si>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</si>
  <si>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</si>
  <si>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</si>
  <si>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</si>
  <si>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</si>
  <si>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</si>
  <si>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</si>
  <si>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</si>
  <si>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</si>
  <si>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</si>
  <si>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</si>
  <si>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</si>
  <si>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</si>
  <si>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</si>
  <si>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</si>
  <si>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</si>
  <si>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</si>
  <si>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</si>
  <si>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</si>
  <si>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</si>
  <si>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</si>
  <si>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</si>
  <si>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</si>
  <si>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</si>
  <si>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</si>
  <si>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</si>
  <si>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</si>
  <si>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</si>
  <si>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</si>
  <si>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</si>
  <si>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</si>
  <si>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</si>
  <si>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</si>
  <si>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</si>
  <si>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</si>
  <si>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</si>
  <si>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</si>
  <si>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</si>
  <si>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</si>
  <si>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</si>
  <si>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</si>
  <si>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</si>
  <si>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</si>
  <si>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</si>
  <si>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</si>
  <si>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</si>
  <si>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</si>
  <si>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</si>
  <si>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</si>
  <si>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</si>
  <si>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</si>
  <si>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</si>
  <si>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</si>
  <si>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</si>
  <si>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</si>
  <si>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</si>
  <si>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</si>
  <si>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</si>
  <si>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</si>
  <si>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</si>
  <si>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</si>
  <si>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</si>
  <si>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</si>
  <si>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</si>
  <si>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</si>
  <si>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</si>
  <si>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</si>
  <si>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</si>
  <si>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</si>
  <si>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</si>
  <si>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</si>
  <si>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</si>
  <si>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</si>
  <si>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</si>
  <si>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</si>
  <si>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</si>
  <si>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</si>
  <si>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</si>
  <si>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</si>
  <si>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</si>
  <si>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</si>
  <si>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</si>
  <si>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</si>
  <si>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</si>
  <si>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</si>
  <si>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</si>
  <si>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</si>
  <si>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</si>
  <si>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</si>
  <si>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</si>
  <si>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</si>
  <si>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</si>
  <si>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</si>
  <si>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</si>
  <si>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</si>
  <si>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</si>
  <si>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</si>
  <si>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</si>
  <si>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</si>
  <si>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</si>
  <si>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</si>
  <si>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</si>
  <si>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</si>
  <si>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</si>
  <si>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</si>
  <si>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</si>
  <si>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</si>
  <si>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</si>
  <si>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</si>
  <si>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</si>
  <si>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</si>
  <si>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</si>
  <si>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</si>
  <si>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</si>
  <si>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</si>
  <si>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</si>
  <si>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</si>
  <si>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</si>
  <si>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</si>
  <si>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</si>
  <si>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</si>
  <si>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</si>
  <si>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</si>
  <si>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</si>
  <si>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</si>
  <si>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</si>
  <si>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</si>
  <si>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</si>
  <si>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</si>
  <si>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</si>
  <si>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</si>
  <si>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</si>
  <si>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</si>
  <si>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</si>
  <si>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</si>
  <si>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</si>
  <si>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</si>
  <si>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</si>
  <si>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</si>
  <si>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</si>
  <si>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</si>
  <si>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</si>
  <si>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</si>
  <si>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</si>
  <si>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</si>
  <si>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</si>
  <si>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</si>
  <si>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</si>
  <si>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</si>
  <si>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</si>
  <si>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</si>
  <si>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</si>
  <si>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</si>
  <si>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</si>
  <si>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</si>
  <si>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</si>
  <si>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</si>
  <si>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</si>
  <si>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</si>
  <si>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</si>
  <si>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</si>
  <si>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</si>
  <si>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</si>
  <si>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</si>
  <si>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</si>
  <si>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</si>
  <si>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</si>
  <si>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</si>
  <si>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</si>
  <si>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</si>
  <si>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</si>
  <si>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</si>
  <si>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</si>
  <si>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</si>
  <si>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</si>
  <si>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</si>
  <si>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</si>
  <si>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</si>
  <si>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</si>
  <si>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</si>
  <si>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</si>
  <si>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</si>
  <si>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</si>
  <si>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</si>
  <si>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</si>
  <si>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</si>
  <si>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</si>
  <si>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</si>
  <si>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</si>
  <si>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</si>
  <si>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</si>
  <si>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</si>
  <si>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</si>
  <si>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</si>
  <si>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</si>
  <si>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</si>
  <si>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</si>
  <si>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</si>
  <si>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</si>
  <si>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</si>
  <si>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</si>
  <si>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</si>
  <si>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</si>
  <si>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</si>
  <si>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</si>
  <si>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</si>
  <si>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</si>
  <si>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</si>
  <si>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</si>
  <si>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</si>
  <si>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</si>
  <si>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</si>
  <si>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</si>
  <si>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</si>
  <si>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</si>
  <si>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</si>
  <si>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</si>
  <si>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</si>
  <si>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</si>
  <si>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</si>
  <si>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</si>
  <si>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</si>
  <si>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</si>
  <si>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</si>
  <si>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</si>
  <si>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</si>
  <si>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</si>
  <si>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</si>
  <si>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</si>
  <si>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</si>
  <si>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</si>
  <si>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</si>
  <si>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</si>
  <si>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</si>
  <si>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</si>
  <si>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</si>
  <si>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</si>
  <si>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</si>
  <si>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</si>
  <si>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</si>
  <si>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</si>
  <si>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</si>
  <si>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</si>
  <si>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</si>
  <si>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</si>
  <si>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</si>
  <si>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</si>
  <si>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</si>
  <si>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</si>
  <si>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</si>
  <si>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</si>
  <si>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</si>
  <si>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</si>
  <si>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</si>
  <si>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</si>
  <si>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</si>
  <si>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</si>
  <si>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</si>
  <si>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</si>
  <si>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</si>
  <si>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</si>
  <si>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</si>
  <si>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</si>
  <si>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</si>
  <si>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</si>
  <si>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</si>
  <si>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</si>
  <si>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</si>
  <si>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</si>
  <si>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</si>
  <si>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</si>
  <si>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</si>
  <si>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</si>
  <si>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</si>
  <si>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</si>
  <si>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</si>
  <si>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</si>
  <si>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</si>
  <si>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</si>
  <si>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</si>
  <si>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</si>
  <si>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</si>
  <si>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</si>
  <si>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</si>
  <si>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</si>
  <si>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</si>
  <si>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</si>
  <si>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</si>
  <si>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</si>
  <si>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</si>
  <si>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</si>
  <si>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</si>
  <si>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</si>
  <si>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</si>
  <si>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</si>
  <si>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</si>
  <si>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</si>
  <si>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</si>
  <si>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</si>
  <si>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</si>
  <si>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</si>
  <si>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</si>
  <si>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</si>
  <si>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</si>
  <si>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</si>
  <si>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</si>
  <si>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</si>
  <si>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</si>
  <si>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</si>
  <si>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</si>
  <si>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</si>
  <si>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</si>
  <si>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</si>
  <si>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</si>
  <si>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</si>
  <si>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</si>
  <si>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</si>
  <si>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</si>
  <si>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</si>
  <si>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</si>
  <si>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</si>
  <si>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</si>
  <si>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</si>
  <si>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</si>
  <si>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</si>
  <si>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</si>
  <si>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</si>
  <si>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</si>
  <si>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</si>
  <si>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</si>
  <si>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</si>
  <si>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</si>
  <si>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</si>
  <si>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</si>
  <si>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</si>
  <si>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</si>
  <si>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</si>
  <si>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</si>
  <si>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</si>
  <si>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</si>
  <si>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</si>
  <si>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</si>
  <si>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</si>
  <si>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</si>
  <si>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</si>
  <si>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</si>
  <si>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</si>
  <si>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</si>
  <si>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</si>
  <si>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</si>
  <si>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</si>
  <si>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</si>
  <si>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</si>
  <si>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</si>
  <si>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</si>
  <si>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</si>
  <si>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</si>
  <si>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</si>
  <si>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</si>
  <si>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</si>
  <si>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</si>
  <si>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</si>
  <si>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</si>
  <si>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</si>
  <si>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</si>
  <si>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</si>
  <si>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</si>
  <si>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</si>
  <si>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</si>
  <si>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</si>
  <si>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</si>
  <si>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</si>
  <si>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</si>
  <si>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</si>
  <si>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</si>
  <si>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</si>
  <si>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</si>
  <si>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</si>
  <si>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</si>
  <si>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</si>
  <si>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</si>
  <si>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</si>
  <si>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</si>
  <si>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</si>
  <si>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</si>
  <si>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</si>
  <si>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</si>
  <si>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</si>
  <si>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</si>
  <si>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</si>
  <si>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</si>
  <si>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</si>
  <si>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</si>
  <si>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</si>
  <si>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</si>
  <si>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</si>
  <si>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</si>
  <si>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</si>
  <si>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</si>
  <si>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</si>
  <si>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</si>
  <si>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</si>
  <si>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</si>
  <si>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</si>
  <si>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</si>
  <si>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</si>
  <si>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</si>
  <si>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</si>
  <si>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</si>
  <si>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</si>
  <si>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</si>
  <si>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</si>
  <si>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</si>
  <si>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</si>
  <si>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</si>
  <si>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</si>
  <si>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</si>
  <si>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</si>
  <si>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</si>
  <si>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</si>
  <si>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</si>
  <si>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</si>
  <si>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</si>
  <si>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</si>
  <si>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</si>
  <si>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</si>
  <si>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</si>
  <si>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</si>
  <si>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</si>
  <si>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</si>
  <si>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</si>
  <si>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</si>
  <si>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</si>
  <si>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</si>
  <si>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</si>
  <si>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</si>
  <si>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</si>
  <si>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</si>
  <si>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</si>
  <si>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</si>
  <si>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</si>
  <si>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</si>
  <si>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</si>
  <si>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</si>
  <si>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</si>
  <si>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</si>
  <si>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</si>
  <si>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</si>
  <si>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</si>
  <si>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</si>
  <si>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</si>
  <si>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</si>
  <si>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</si>
  <si>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</si>
  <si>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</si>
  <si>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</si>
  <si>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</si>
  <si>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</si>
  <si>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</si>
  <si>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</si>
  <si>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</si>
  <si>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</si>
  <si>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</si>
  <si>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</si>
  <si>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</si>
  <si>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</si>
  <si>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</si>
  <si>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</si>
  <si>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</si>
  <si>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</si>
  <si>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</si>
  <si>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</si>
  <si>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</si>
  <si>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</si>
  <si>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</si>
  <si>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</si>
  <si>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</si>
  <si>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</si>
  <si>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</si>
  <si>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</si>
  <si>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</si>
  <si>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</si>
  <si>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</si>
  <si>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</si>
  <si>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</si>
  <si>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</si>
  <si>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</si>
  <si>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</si>
  <si>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</si>
  <si>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</si>
  <si>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</si>
  <si>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</si>
  <si>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</si>
  <si>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</si>
  <si>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</si>
  <si>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</si>
  <si>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</si>
  <si>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</si>
  <si>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</si>
  <si>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</si>
  <si>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</si>
  <si>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</si>
  <si>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</si>
  <si>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</si>
  <si>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</si>
  <si>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</si>
  <si>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</si>
  <si>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</si>
  <si>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</si>
  <si>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</si>
  <si>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</si>
  <si>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</si>
  <si>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</si>
  <si>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</si>
  <si>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</si>
  <si>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</si>
  <si>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</si>
  <si>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</si>
  <si>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</si>
  <si>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</si>
  <si>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</si>
  <si>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</si>
  <si>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</si>
  <si>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</si>
  <si>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</si>
  <si>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</si>
  <si>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</si>
  <si>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</si>
  <si>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</si>
  <si>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</si>
  <si>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</si>
  <si>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</si>
  <si>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</si>
  <si>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</si>
  <si>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</si>
  <si>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</si>
  <si>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</si>
  <si>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</si>
  <si>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</si>
  <si>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</si>
  <si>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</si>
  <si>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</si>
  <si>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</si>
  <si>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</si>
  <si>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</si>
  <si>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</si>
  <si>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</si>
  <si>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</si>
  <si>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</si>
  <si>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</si>
  <si>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</si>
  <si>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</si>
  <si>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</si>
  <si>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</si>
  <si>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</si>
  <si>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</si>
  <si>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</si>
  <si>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</si>
  <si>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</si>
  <si>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</si>
  <si>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</si>
  <si>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</si>
  <si>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</si>
  <si>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</si>
  <si>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</si>
  <si>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</si>
  <si>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</si>
  <si>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</si>
  <si>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</si>
  <si>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</si>
  <si>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</si>
  <si>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</si>
  <si>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</si>
  <si>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</si>
  <si>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</si>
  <si>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</si>
  <si>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</si>
  <si>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</si>
  <si>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</si>
  <si>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</si>
  <si>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</si>
  <si>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</si>
  <si>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</si>
  <si>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</si>
  <si>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</si>
  <si>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</si>
  <si>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</si>
  <si>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</si>
  <si>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</si>
  <si>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</si>
  <si>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</si>
  <si>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</si>
  <si>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</si>
  <si>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</si>
  <si>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</si>
  <si>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</si>
  <si>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</si>
  <si>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</si>
  <si>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</si>
  <si>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</si>
  <si>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</si>
  <si>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</si>
  <si>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</si>
  <si>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</si>
  <si>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</si>
  <si>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</si>
  <si>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</si>
  <si>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</si>
  <si>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</si>
  <si>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</si>
  <si>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</si>
  <si>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</si>
  <si>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</si>
  <si>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</si>
  <si>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</si>
  <si>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</si>
  <si>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</si>
  <si>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</si>
  <si>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</si>
  <si>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</si>
  <si>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</si>
  <si>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</si>
  <si>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</si>
  <si>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</si>
  <si>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</si>
  <si>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</si>
  <si>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</si>
  <si>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</si>
  <si>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</si>
  <si>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</si>
  <si>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</si>
  <si>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</si>
  <si>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</si>
  <si>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</si>
  <si>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</si>
  <si>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</si>
  <si>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</si>
  <si>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</si>
  <si>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</si>
  <si>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</si>
  <si>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</si>
  <si>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</si>
  <si>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</si>
  <si>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</si>
  <si>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</si>
  <si>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</si>
  <si>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</si>
  <si>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</si>
  <si>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</si>
  <si>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</si>
  <si>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</si>
  <si>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</si>
  <si>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</si>
  <si>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</si>
  <si>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</si>
  <si>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</si>
  <si>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</si>
  <si>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</si>
  <si>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</si>
  <si>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</si>
  <si>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</si>
  <si>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</si>
  <si>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</si>
  <si>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</si>
  <si>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</si>
  <si>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</si>
  <si>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</si>
  <si>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</si>
  <si>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</si>
  <si>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</si>
  <si>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</si>
  <si>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</si>
  <si>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</si>
  <si>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</si>
  <si>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</si>
  <si>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</si>
  <si>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</si>
  <si>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</si>
  <si>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</si>
  <si>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</si>
  <si>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</si>
  <si>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</si>
  <si>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</si>
  <si>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</si>
  <si>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</si>
  <si>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</si>
  <si>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</si>
  <si>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</si>
  <si>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</si>
  <si>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</si>
  <si>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</si>
  <si>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</si>
  <si>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</si>
  <si>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</si>
  <si>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</si>
  <si>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</si>
  <si>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</si>
  <si>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</si>
  <si>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</si>
  <si>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</si>
  <si>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</si>
  <si>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</si>
  <si>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</si>
  <si>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</si>
  <si>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</si>
  <si>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</si>
  <si>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</si>
  <si>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</si>
  <si>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</si>
  <si>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</si>
  <si>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</si>
  <si>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</si>
  <si>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</si>
  <si>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</si>
  <si>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</si>
  <si>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</si>
  <si>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</si>
  <si>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</si>
  <si>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</si>
  <si>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</si>
  <si>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</si>
  <si>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</si>
  <si>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</si>
  <si>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</si>
  <si>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</si>
  <si>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</si>
  <si>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</si>
  <si>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</si>
  <si>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</si>
  <si>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</si>
  <si>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</si>
  <si>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</si>
  <si>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</si>
  <si>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</si>
  <si>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</si>
  <si>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</si>
  <si>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</si>
  <si>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</si>
  <si>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</si>
  <si>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</si>
  <si>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</si>
  <si>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</si>
  <si>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</si>
  <si>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</si>
  <si>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</si>
  <si>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</si>
  <si>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</si>
  <si>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</si>
  <si>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</si>
  <si>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</si>
  <si>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</si>
  <si>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</si>
  <si>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</si>
  <si>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</si>
  <si>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</si>
  <si>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</si>
  <si>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</si>
  <si>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</si>
  <si>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</si>
  <si>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</si>
  <si>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</si>
  <si>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</si>
  <si>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</si>
  <si>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</si>
  <si>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</si>
  <si>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</si>
  <si>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</si>
  <si>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</si>
  <si>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</si>
  <si>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</si>
  <si>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</si>
  <si>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</si>
  <si>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</si>
  <si>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</si>
  <si>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</si>
  <si>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</si>
  <si>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</si>
  <si>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</si>
  <si>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</si>
  <si>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</si>
  <si>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</si>
  <si>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</si>
  <si>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</si>
  <si>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</si>
  <si>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</si>
  <si>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</si>
  <si>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</si>
  <si>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</si>
  <si>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</si>
  <si>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</si>
  <si>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</si>
  <si>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</si>
  <si>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</si>
  <si>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</si>
  <si>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</si>
  <si>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</si>
  <si>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</si>
  <si>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</si>
  <si>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</si>
  <si>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</si>
  <si>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</si>
  <si>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</si>
  <si>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</si>
  <si>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</si>
  <si>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</si>
  <si>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</si>
  <si>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</si>
  <si>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</si>
  <si>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</si>
  <si>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</si>
  <si>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</si>
  <si>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</si>
  <si>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</si>
  <si>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</si>
  <si>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</si>
  <si>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</si>
  <si>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</si>
  <si>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</si>
  <si>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</si>
  <si>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</si>
  <si>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</si>
  <si>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</si>
  <si>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</si>
  <si>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</si>
  <si>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</si>
  <si>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</si>
  <si>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</si>
  <si>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</si>
  <si>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</si>
  <si>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</si>
  <si>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</si>
  <si>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</si>
  <si>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</si>
  <si>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</si>
  <si>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</si>
  <si>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</si>
  <si>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</si>
  <si>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</si>
  <si>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</si>
  <si>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</si>
  <si>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</si>
  <si>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</si>
  <si>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</si>
  <si>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</si>
  <si>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</si>
  <si>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</si>
  <si>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</si>
  <si>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</si>
  <si>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</si>
  <si>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</si>
  <si>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</si>
  <si>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</si>
  <si>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</si>
  <si>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</si>
  <si>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</si>
  <si>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</si>
  <si>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</si>
  <si>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</si>
  <si>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</si>
  <si>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</si>
  <si>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</si>
  <si>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</si>
  <si>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</si>
  <si>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</si>
  <si>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</si>
  <si>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</si>
  <si>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</si>
  <si>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</si>
  <si>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</si>
  <si>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</si>
  <si>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</si>
  <si>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</si>
  <si>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</si>
  <si>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</si>
  <si>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</si>
  <si>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</si>
  <si>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</si>
  <si>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</si>
  <si>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</si>
  <si>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</si>
  <si>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</si>
  <si>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</si>
  <si>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</si>
  <si>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</si>
  <si>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</si>
  <si>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</si>
  <si>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</si>
  <si>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</si>
  <si>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</si>
  <si>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</si>
  <si>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</si>
  <si>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</si>
  <si>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</si>
  <si>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</si>
  <si>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</si>
  <si>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</si>
  <si>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</si>
  <si>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</si>
  <si>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</si>
  <si>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</si>
  <si>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</si>
  <si>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</si>
  <si>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</si>
  <si>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</si>
  <si>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</si>
  <si>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</si>
  <si>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</si>
  <si>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</si>
  <si>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</si>
  <si>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</si>
  <si>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</si>
  <si>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</si>
  <si>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</si>
  <si>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</si>
  <si>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</si>
  <si>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</si>
  <si>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</si>
  <si>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</si>
  <si>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</si>
  <si>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</si>
  <si>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</si>
  <si>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</si>
  <si>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</si>
  <si>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</si>
  <si>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</si>
  <si>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</si>
  <si>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</si>
  <si>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</si>
  <si>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</si>
  <si>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</si>
  <si>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</si>
  <si>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</si>
  <si>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</si>
  <si>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</si>
  <si>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</si>
  <si>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</si>
  <si>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</si>
  <si>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</si>
  <si>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</si>
  <si>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</si>
  <si>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</si>
  <si>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</si>
  <si>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</si>
  <si>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</si>
  <si>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</si>
  <si>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</si>
  <si>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</si>
  <si>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</si>
  <si>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</si>
  <si>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</si>
  <si>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</si>
  <si>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</si>
  <si>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</si>
  <si>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</si>
  <si>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</si>
  <si>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</si>
  <si>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</si>
  <si>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</si>
  <si>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</si>
  <si>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</si>
  <si>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</si>
  <si>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</si>
  <si>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</si>
  <si>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</si>
  <si>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</si>
  <si>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</si>
  <si>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</si>
  <si>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</si>
  <si>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</si>
  <si>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</si>
  <si>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</si>
  <si>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</si>
  <si>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</si>
  <si>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</si>
  <si>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</si>
  <si>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</si>
  <si>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</si>
  <si>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</si>
  <si>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</si>
  <si>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</si>
  <si>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</si>
  <si>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</si>
  <si>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</si>
  <si>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</si>
  <si>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</si>
  <si>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</si>
  <si>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</si>
  <si>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</si>
  <si>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</si>
  <si>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</si>
  <si>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</si>
  <si>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</si>
  <si>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</si>
  <si>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</si>
  <si>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</si>
  <si>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</si>
  <si>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</si>
  <si>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</si>
  <si>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</si>
  <si>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</si>
  <si>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</si>
  <si>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</si>
  <si>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</si>
  <si>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</si>
  <si>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</si>
  <si>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</si>
  <si>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</si>
  <si>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</si>
  <si>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</si>
  <si>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</si>
  <si>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</si>
  <si>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</si>
  <si>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</si>
  <si>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</si>
  <si>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</si>
  <si>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</si>
  <si>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</si>
  <si>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</si>
  <si>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</si>
  <si>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</si>
  <si>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</si>
  <si>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</si>
  <si>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</si>
  <si>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</si>
  <si>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</si>
  <si>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</si>
  <si>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</si>
  <si>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</si>
  <si>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</si>
  <si>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</si>
  <si>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</si>
  <si>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</si>
  <si>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</si>
  <si>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</si>
  <si>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</si>
  <si>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</si>
  <si>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</si>
  <si>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</si>
  <si>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</si>
  <si>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</si>
  <si>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</si>
  <si>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</si>
  <si>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</si>
  <si>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</si>
  <si>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</si>
  <si>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</si>
  <si>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</si>
  <si>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</si>
  <si>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</si>
  <si>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</si>
  <si>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</si>
  <si>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</si>
  <si>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</si>
  <si>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</si>
  <si>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</si>
  <si>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</si>
  <si>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</si>
  <si>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</si>
  <si>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</si>
  <si>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</si>
  <si>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</si>
  <si>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</si>
  <si>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</si>
  <si>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</si>
  <si>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</si>
  <si>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</si>
  <si>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</si>
  <si>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</si>
  <si>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</si>
  <si>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</si>
  <si>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</si>
  <si>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</si>
  <si>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</si>
  <si>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</si>
  <si>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</si>
  <si>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</si>
  <si>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</si>
  <si>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</si>
  <si>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</si>
  <si>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</si>
  <si>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</si>
  <si>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</si>
  <si>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</si>
  <si>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</si>
  <si>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</si>
  <si>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</si>
  <si>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</si>
  <si>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</si>
  <si>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</si>
  <si>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</si>
  <si>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</si>
  <si>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</si>
  <si>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</si>
  <si>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</si>
  <si>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</si>
  <si>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</si>
  <si>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</si>
  <si>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</si>
  <si>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</si>
  <si>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</si>
  <si>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</si>
  <si>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</si>
  <si>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</si>
  <si>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</si>
  <si>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</si>
  <si>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</si>
  <si>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</si>
  <si>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</si>
  <si>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</si>
  <si>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</si>
  <si>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</si>
  <si>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</si>
  <si>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</si>
  <si>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</si>
  <si>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</si>
  <si>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</si>
  <si>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</si>
  <si>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</si>
  <si>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</si>
  <si>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</si>
  <si>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</si>
  <si>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</si>
  <si>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</si>
  <si>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</si>
  <si>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</si>
  <si>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</si>
  <si>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</si>
  <si>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</si>
  <si>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</si>
  <si>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</si>
  <si>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</si>
  <si>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</si>
  <si>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</si>
  <si>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</si>
  <si>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</si>
  <si>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</si>
  <si>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</si>
  <si>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</si>
  <si>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</si>
  <si>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</si>
  <si>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</si>
  <si>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</si>
  <si>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</si>
  <si>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</si>
  <si>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</si>
  <si>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</si>
  <si>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</si>
  <si>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</si>
  <si>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</si>
  <si>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</si>
  <si>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</si>
  <si>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</si>
  <si>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</si>
  <si>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</si>
  <si>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</si>
  <si>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</si>
  <si>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</si>
  <si>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</si>
  <si>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</si>
  <si>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</si>
  <si>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</si>
  <si>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</si>
  <si>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</si>
  <si>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</si>
  <si>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</si>
  <si>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</si>
  <si>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</si>
  <si>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</si>
  <si>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</si>
  <si>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</si>
  <si>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</si>
  <si>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</si>
  <si>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</si>
  <si>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</si>
  <si>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</si>
  <si>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</si>
  <si>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</si>
  <si>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</si>
  <si>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</si>
  <si>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</si>
  <si>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</si>
  <si>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</si>
  <si>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</si>
  <si>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</si>
  <si>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</si>
  <si>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</si>
  <si>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</si>
  <si>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</si>
  <si>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</si>
  <si>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</si>
  <si>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</si>
  <si>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</si>
  <si>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</si>
  <si>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</si>
  <si>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</si>
  <si>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</si>
  <si>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</si>
  <si>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</si>
  <si>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</si>
  <si>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</si>
  <si>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</si>
  <si>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</si>
  <si>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</si>
  <si>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</si>
  <si>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</si>
  <si>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</si>
  <si>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</si>
  <si>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</si>
  <si>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</si>
  <si>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</si>
  <si>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</si>
  <si>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</si>
  <si>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</si>
  <si>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</si>
  <si>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</si>
  <si>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</si>
  <si>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</si>
  <si>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</si>
  <si>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</si>
  <si>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</si>
  <si>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</si>
  <si>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</si>
  <si>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</si>
  <si>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</si>
  <si>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</si>
  <si>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</si>
  <si>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</si>
  <si>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</si>
  <si>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</si>
  <si>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</si>
  <si>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</si>
  <si>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</si>
  <si>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</si>
  <si>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</si>
  <si>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</si>
  <si>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</si>
  <si>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</si>
  <si>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</si>
  <si>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</si>
  <si>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</si>
  <si>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</si>
  <si>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</si>
  <si>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</si>
  <si>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</si>
  <si>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</si>
  <si>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</si>
  <si>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</si>
  <si>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</si>
  <si>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</si>
  <si>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</si>
  <si>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</si>
  <si>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</si>
  <si>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</si>
  <si>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</si>
  <si>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</si>
  <si>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</si>
  <si>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</si>
  <si>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</si>
  <si>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</si>
  <si>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</si>
  <si>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</si>
  <si>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</si>
  <si>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</si>
  <si>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</si>
  <si>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</si>
  <si>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</si>
  <si>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</si>
  <si>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</si>
  <si>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</si>
  <si>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</si>
  <si>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</si>
  <si>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</si>
  <si>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</si>
  <si>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</si>
  <si>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</si>
  <si>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</si>
  <si>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</si>
  <si>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</si>
  <si>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</si>
  <si>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</si>
  <si>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</si>
  <si>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</si>
  <si>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</si>
  <si>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</si>
  <si>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</si>
  <si>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</si>
  <si>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</si>
  <si>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</si>
  <si>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</si>
  <si>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</si>
  <si>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</si>
  <si>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</si>
  <si>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</si>
  <si>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</si>
  <si>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</si>
  <si>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</si>
  <si>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</si>
  <si>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</si>
  <si>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</si>
  <si>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</si>
  <si>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</si>
  <si>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</si>
  <si>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</si>
  <si>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</si>
  <si>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</si>
  <si>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</si>
  <si>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</si>
  <si>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</si>
  <si>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</si>
  <si>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</si>
  <si>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</si>
  <si>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</si>
  <si>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</si>
  <si>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</si>
  <si>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</si>
  <si>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</si>
  <si>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</si>
  <si>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</si>
  <si>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</si>
  <si>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</si>
  <si>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</si>
  <si>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</si>
  <si>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</si>
  <si>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</si>
  <si>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</si>
  <si>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</si>
  <si>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</si>
  <si>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</si>
  <si>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</si>
  <si>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</si>
  <si>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</si>
  <si>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</si>
  <si>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</si>
  <si>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</si>
  <si>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</si>
  <si>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</si>
  <si>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</si>
  <si>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</si>
  <si>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</si>
  <si>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</si>
  <si>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</si>
  <si>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</si>
  <si>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</si>
  <si>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</si>
  <si>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</si>
  <si>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</si>
  <si>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</si>
  <si>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</si>
  <si>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</si>
  <si>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</si>
  <si>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</si>
  <si>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</si>
  <si>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</si>
  <si>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</si>
  <si>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</si>
  <si>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</si>
  <si>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</si>
  <si>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</si>
  <si>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</si>
  <si>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</si>
  <si>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</si>
  <si>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</si>
  <si>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</si>
  <si>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</si>
  <si>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</si>
  <si>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</si>
  <si>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</si>
  <si>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</si>
  <si>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</si>
  <si>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</si>
  <si>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</si>
  <si>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</si>
  <si>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</si>
  <si>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</si>
  <si>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</si>
  <si>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</si>
  <si>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</si>
  <si>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</si>
  <si>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</si>
  <si>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</si>
  <si>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</si>
  <si>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</si>
  <si>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</si>
  <si>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</si>
  <si>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</si>
  <si>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</si>
  <si>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</si>
  <si>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</si>
  <si>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</si>
  <si>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</si>
  <si>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</si>
  <si>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</si>
  <si>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</si>
  <si>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</si>
  <si>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</si>
  <si>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</si>
  <si>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</si>
  <si>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</si>
  <si>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</si>
  <si>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</si>
  <si>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</si>
  <si>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</si>
  <si>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</si>
  <si>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</si>
  <si>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</si>
  <si>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</si>
  <si>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</si>
  <si>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</si>
  <si>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</si>
  <si>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</si>
  <si>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</si>
  <si>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</si>
  <si>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</si>
  <si>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</si>
  <si>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</si>
  <si>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</si>
  <si>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</si>
  <si>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</si>
  <si>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</si>
  <si>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</si>
  <si>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</si>
  <si>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</si>
  <si>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</si>
  <si>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</si>
  <si>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</si>
  <si>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</si>
  <si>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</si>
  <si>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</si>
  <si>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</si>
  <si>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</si>
  <si>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</si>
  <si>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</si>
  <si>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</si>
  <si>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</si>
  <si>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</si>
  <si>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</si>
  <si>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</si>
  <si>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</si>
  <si>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</si>
  <si>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</si>
  <si>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</si>
  <si>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</si>
  <si>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</si>
  <si>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</si>
  <si>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</si>
  <si>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</si>
  <si>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</si>
  <si>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</si>
  <si>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</si>
  <si>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</si>
  <si>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</si>
  <si>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</si>
  <si>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</si>
  <si>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</si>
  <si>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</si>
  <si>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</si>
  <si>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</si>
  <si>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</si>
  <si>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</si>
  <si>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</si>
  <si>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</si>
  <si>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</si>
  <si>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</si>
  <si>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</si>
  <si>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</si>
  <si>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</si>
  <si>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</si>
  <si>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</si>
  <si>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</si>
  <si>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</si>
  <si>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</si>
  <si>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</si>
  <si>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</si>
  <si>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</si>
  <si>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</si>
  <si>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</si>
  <si>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</si>
  <si>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</si>
  <si>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</si>
  <si>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</si>
  <si>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</si>
  <si>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</si>
  <si>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</si>
  <si>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</si>
  <si>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</si>
  <si>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</si>
  <si>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</si>
  <si>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</si>
  <si>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</si>
  <si>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</si>
  <si>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</si>
  <si>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</si>
  <si>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</si>
  <si>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</si>
  <si>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</si>
  <si>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</si>
  <si>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</si>
  <si>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</si>
  <si>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</si>
  <si>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</si>
  <si>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</si>
  <si>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</si>
  <si>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</si>
  <si>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</si>
  <si>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</si>
  <si>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</si>
  <si>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</si>
  <si>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</si>
  <si>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</si>
  <si>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</si>
  <si>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</si>
  <si>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</si>
  <si>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</si>
  <si>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</si>
  <si>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</si>
  <si>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</si>
  <si>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</si>
  <si>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</si>
  <si>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</si>
  <si>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</si>
  <si>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</si>
  <si>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</si>
  <si>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</si>
  <si>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</si>
  <si>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</si>
  <si>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</si>
  <si>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</si>
  <si>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</si>
  <si>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</si>
  <si>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</si>
  <si>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</si>
  <si>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</si>
  <si>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</si>
  <si>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</si>
  <si>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</si>
  <si>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</si>
  <si>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</si>
  <si>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</si>
  <si>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</si>
  <si>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</si>
  <si>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</si>
  <si>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</si>
  <si>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</si>
  <si>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</si>
  <si>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</si>
  <si>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</si>
  <si>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</si>
  <si>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</si>
  <si>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</si>
  <si>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</si>
  <si>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</si>
  <si>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</si>
  <si>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</si>
  <si>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</si>
  <si>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</si>
  <si>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</si>
  <si>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</si>
  <si>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</si>
  <si>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</si>
  <si>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</si>
  <si>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</si>
  <si>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</si>
  <si>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</si>
  <si>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</si>
  <si>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</si>
  <si>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</si>
  <si>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</si>
  <si>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</si>
  <si>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</si>
  <si>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</si>
  <si>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</si>
  <si>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</si>
  <si>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</si>
  <si>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</si>
  <si>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</si>
  <si>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</si>
  <si>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</si>
  <si>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</si>
  <si>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</si>
  <si>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</si>
  <si>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</si>
  <si>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</si>
  <si>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</si>
  <si>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</si>
  <si>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</si>
  <si>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</si>
  <si>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</si>
  <si>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</si>
  <si>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</si>
  <si>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</si>
  <si>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</si>
  <si>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</si>
  <si>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</si>
  <si>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</si>
  <si>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</si>
  <si>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</si>
  <si>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</si>
  <si>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</si>
  <si>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</si>
  <si>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</si>
  <si>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</si>
  <si>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</si>
  <si>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</si>
  <si>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</si>
  <si>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</si>
  <si>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</si>
  <si>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</si>
  <si>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</si>
  <si>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</si>
  <si>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</si>
  <si>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</si>
  <si>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</si>
  <si>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</si>
  <si>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</si>
  <si>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</si>
  <si>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</si>
  <si>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</si>
  <si>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</si>
  <si>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</si>
  <si>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</si>
  <si>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</si>
  <si>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</si>
  <si>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</si>
  <si>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</si>
  <si>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</si>
  <si>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</si>
  <si>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</si>
  <si>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</si>
  <si>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</si>
  <si>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</si>
  <si>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</si>
  <si>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</si>
  <si>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</si>
  <si>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</si>
  <si>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</si>
  <si>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</si>
  <si>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</si>
  <si>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</si>
  <si>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</si>
  <si>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</si>
  <si>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</si>
  <si>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</si>
  <si>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</si>
  <si>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</si>
  <si>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</si>
  <si>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</si>
  <si>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</si>
  <si>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</si>
  <si>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</si>
  <si>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</si>
  <si>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</si>
  <si>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</si>
  <si>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</si>
  <si>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</si>
  <si>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</si>
  <si>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</si>
  <si>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</si>
  <si>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</si>
  <si>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</si>
  <si>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</si>
  <si>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</si>
  <si>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</si>
  <si>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</si>
  <si>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</si>
  <si>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</si>
  <si>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</si>
  <si>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</si>
  <si>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</si>
  <si>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</si>
  <si>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</si>
  <si>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</si>
  <si>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</si>
  <si>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</si>
  <si>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</si>
  <si>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</si>
  <si>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</si>
  <si>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</si>
  <si>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</si>
  <si>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</si>
  <si>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</si>
  <si>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</si>
  <si>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</si>
  <si>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</si>
  <si>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</si>
  <si>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</si>
  <si>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</si>
  <si>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</si>
  <si>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</si>
  <si>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</si>
  <si>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</si>
  <si>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</si>
  <si>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</si>
  <si>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</si>
  <si>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</si>
  <si>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</si>
  <si>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</si>
  <si>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</si>
  <si>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</si>
  <si>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</si>
  <si>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</si>
  <si>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</si>
  <si>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</si>
  <si>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</si>
  <si>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</si>
  <si>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</si>
  <si>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</si>
  <si>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</si>
  <si>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</si>
  <si>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</si>
  <si>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</si>
  <si>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</si>
  <si>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</si>
  <si>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</si>
  <si>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</si>
  <si>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</si>
  <si>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</si>
  <si>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</si>
  <si>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</si>
  <si>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</si>
  <si>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</si>
  <si>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</si>
  <si>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</si>
  <si>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</si>
  <si>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</si>
  <si>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</si>
  <si>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</si>
  <si>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</si>
  <si>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</si>
  <si>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</si>
  <si>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</si>
  <si>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</si>
  <si>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</si>
  <si>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</si>
  <si>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</si>
  <si>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</si>
  <si>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</si>
  <si>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</si>
  <si>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</si>
  <si>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</si>
  <si>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</si>
  <si>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</si>
  <si>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</si>
  <si>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</si>
  <si>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</si>
  <si>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</si>
  <si>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</si>
  <si>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</si>
  <si>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</si>
  <si>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</si>
  <si>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</si>
  <si>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</si>
  <si>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</si>
  <si>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</si>
  <si>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</si>
  <si>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</si>
  <si>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</si>
  <si>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</si>
  <si>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</si>
  <si>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</si>
  <si>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</si>
  <si>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</si>
  <si>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</si>
  <si>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</si>
  <si>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</si>
  <si>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</si>
  <si>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</si>
  <si>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</si>
  <si>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</si>
  <si>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</si>
  <si>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</si>
  <si>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</si>
  <si>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</si>
  <si>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</si>
  <si>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</si>
  <si>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</si>
  <si>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</si>
  <si>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</si>
  <si>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</si>
  <si>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</si>
  <si>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</si>
  <si>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</si>
  <si>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</si>
  <si>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</si>
  <si>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</si>
  <si>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</si>
  <si>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</si>
  <si>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</si>
  <si>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</si>
  <si>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</si>
  <si>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</si>
  <si>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</si>
  <si>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</si>
  <si>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</si>
  <si>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</si>
  <si>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</si>
  <si>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</si>
  <si>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</si>
  <si>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</si>
  <si>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</si>
  <si>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</si>
  <si>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</si>
  <si>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</si>
  <si>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</si>
  <si>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</si>
  <si>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</si>
  <si>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</si>
  <si>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</si>
  <si>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</si>
  <si>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</si>
  <si>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</si>
  <si>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</si>
  <si>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</si>
  <si>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</si>
  <si>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</si>
  <si>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</si>
  <si>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</si>
  <si>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</si>
  <si>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</si>
  <si>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</si>
  <si>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</si>
  <si>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</si>
  <si>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</si>
  <si>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</si>
  <si>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</si>
  <si>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</si>
  <si>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</si>
  <si>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</si>
  <si>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</si>
  <si>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</si>
  <si>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</si>
  <si>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</si>
  <si>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</si>
  <si>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</si>
  <si>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</si>
  <si>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</si>
  <si>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</si>
  <si>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</si>
  <si>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</si>
  <si>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</si>
  <si>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</si>
  <si>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</si>
  <si>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</si>
  <si>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</si>
  <si>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</si>
  <si>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</si>
  <si>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</si>
  <si>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</si>
  <si>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</si>
  <si>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</si>
  <si>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</si>
  <si>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</si>
  <si>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</si>
  <si>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</si>
  <si>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</si>
  <si>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</si>
  <si>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</si>
  <si>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</si>
  <si>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</si>
  <si>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</si>
  <si>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</si>
  <si>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</si>
  <si>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</si>
  <si>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</si>
  <si>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</si>
  <si>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</si>
  <si>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</si>
  <si>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</si>
  <si>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</si>
  <si>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</si>
  <si>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</si>
  <si>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</si>
  <si>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</si>
  <si>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</si>
  <si>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</si>
  <si>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</si>
  <si>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</si>
  <si>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</si>
  <si>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</si>
  <si>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</si>
  <si>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</si>
  <si>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</si>
  <si>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</si>
  <si>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</si>
  <si>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</si>
  <si>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</si>
  <si>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</si>
  <si>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</si>
  <si>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</si>
  <si>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</si>
  <si>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</si>
  <si>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</si>
  <si>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</si>
  <si>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</si>
  <si>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</si>
  <si>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</si>
  <si>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</si>
  <si>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</si>
  <si>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</si>
  <si>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</si>
  <si>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</si>
  <si>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</si>
  <si>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</si>
  <si>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</si>
  <si>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</si>
  <si>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</si>
  <si>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</si>
  <si>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</si>
  <si>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</si>
  <si>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</si>
  <si>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</si>
  <si>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</si>
  <si>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</si>
  <si>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</si>
  <si>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</si>
  <si>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</si>
  <si>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</si>
  <si>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</si>
  <si>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</si>
  <si>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</si>
  <si>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</si>
  <si>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</si>
  <si>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</si>
  <si>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</si>
  <si>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</si>
  <si>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</si>
  <si>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</si>
  <si>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</si>
  <si>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</si>
  <si>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</si>
  <si>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</si>
  <si>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</si>
  <si>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</si>
  <si>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</si>
  <si>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</si>
  <si>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</si>
  <si>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</si>
  <si>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</si>
  <si>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</si>
  <si>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</si>
  <si>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</si>
  <si>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</si>
  <si>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</si>
  <si>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</si>
  <si>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</si>
  <si>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</si>
  <si>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</si>
  <si>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</si>
  <si>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</si>
  <si>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</si>
  <si>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</si>
  <si>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</si>
  <si>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</si>
  <si>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</si>
  <si>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</si>
  <si>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</si>
  <si>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</si>
  <si>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</si>
  <si>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</si>
  <si>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</si>
  <si>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</si>
  <si>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</si>
  <si>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</si>
  <si>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</si>
  <si>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</si>
  <si>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</si>
  <si>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</si>
  <si>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</si>
  <si>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</si>
  <si>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</si>
  <si>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</si>
  <si>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</si>
  <si>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</si>
  <si>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</si>
  <si>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</si>
  <si>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</si>
  <si>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</si>
  <si>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</si>
  <si>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</si>
  <si>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</si>
  <si>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</si>
  <si>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</si>
  <si>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</si>
  <si>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</si>
  <si>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</si>
  <si>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</si>
  <si>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</si>
  <si>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</si>
  <si>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</si>
  <si>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</si>
  <si>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</si>
  <si>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</si>
  <si>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</si>
  <si>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</si>
  <si>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</si>
  <si>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</si>
  <si>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</si>
  <si>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</si>
  <si>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</si>
  <si>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</si>
  <si>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</si>
  <si>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</si>
  <si>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</si>
  <si>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</si>
  <si>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</si>
  <si>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</si>
  <si>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</si>
  <si>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</si>
  <si>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</si>
  <si>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</si>
  <si>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</si>
  <si>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</si>
  <si>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</si>
  <si>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</si>
  <si>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</si>
  <si>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</si>
  <si>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</si>
  <si>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</si>
  <si>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</si>
  <si>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</si>
  <si>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</si>
  <si>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</si>
  <si>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</si>
  <si>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</si>
  <si>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</si>
  <si>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</si>
  <si>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</si>
  <si>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</si>
  <si>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</si>
  <si>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</si>
  <si>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</si>
  <si>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</si>
  <si>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</si>
  <si>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</si>
  <si>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</si>
  <si>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</si>
  <si>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</si>
  <si>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</si>
  <si>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</si>
  <si>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</si>
  <si>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</si>
  <si>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</si>
  <si>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</si>
  <si>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</si>
  <si>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</si>
  <si>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</si>
  <si>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</si>
  <si>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</si>
  <si>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</si>
  <si>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</si>
  <si>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</si>
  <si>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</si>
  <si>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</si>
  <si>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</si>
  <si>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</si>
  <si>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</si>
  <si>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</si>
  <si>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</si>
  <si>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</si>
  <si>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</si>
  <si>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</si>
  <si>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</si>
  <si>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</si>
  <si>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</si>
  <si>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</si>
  <si>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</si>
  <si>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</si>
  <si>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</si>
  <si>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</si>
  <si>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</si>
  <si>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</si>
  <si>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</si>
  <si>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</si>
  <si>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</si>
  <si>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</si>
  <si>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</si>
  <si>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</si>
  <si>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</si>
  <si>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</si>
  <si>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</si>
  <si>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</si>
  <si>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</si>
  <si>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</si>
  <si>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</si>
  <si>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</si>
  <si>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</si>
  <si>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</si>
  <si>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</si>
  <si>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</si>
  <si>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</si>
  <si>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</si>
  <si>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</si>
  <si>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</si>
  <si>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</si>
  <si>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</si>
  <si>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</si>
  <si>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</si>
  <si>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</si>
  <si>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</si>
  <si>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</si>
  <si>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</si>
  <si>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</si>
  <si>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</si>
  <si>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</si>
  <si>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</si>
  <si>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</si>
  <si>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</si>
  <si>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</si>
  <si>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</si>
  <si>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</si>
  <si>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</si>
  <si>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</si>
  <si>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</si>
  <si>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</si>
  <si>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</si>
  <si>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</si>
  <si>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</si>
  <si>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</si>
  <si>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</si>
  <si>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</si>
  <si>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</si>
  <si>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</si>
  <si>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</si>
  <si>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</si>
  <si>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</si>
  <si>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</si>
  <si>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</si>
  <si>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</si>
  <si>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</si>
  <si>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</si>
  <si>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</si>
  <si>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</si>
  <si>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</si>
  <si>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</si>
  <si>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</si>
  <si>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</si>
  <si>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</si>
  <si>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</si>
  <si>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</si>
  <si>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</si>
  <si>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</si>
  <si>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</si>
  <si>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</si>
  <si>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</si>
  <si>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</si>
  <si>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</si>
  <si>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</si>
  <si>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</si>
  <si>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</si>
  <si>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</si>
  <si>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</si>
  <si>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</si>
  <si>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</si>
  <si>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</si>
  <si>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</si>
  <si>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</si>
  <si>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</si>
  <si>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</si>
  <si>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</si>
  <si>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</si>
  <si>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</si>
  <si>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</si>
  <si>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</si>
  <si>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</si>
  <si>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</si>
  <si>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</si>
  <si>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</si>
  <si>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</si>
  <si>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</si>
  <si>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</si>
  <si>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</si>
  <si>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</si>
  <si>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</si>
  <si>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</si>
  <si>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</si>
  <si>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</si>
  <si>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</si>
  <si>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</si>
  <si>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</si>
  <si>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</si>
  <si>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</si>
  <si>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</si>
  <si>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</si>
  <si>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</si>
  <si>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</si>
  <si>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</si>
  <si>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</si>
  <si>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</si>
  <si>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</si>
  <si>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</si>
  <si>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</si>
  <si>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</si>
  <si>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</si>
  <si>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</si>
  <si>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</si>
  <si>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</si>
  <si>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</si>
  <si>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</si>
  <si>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</si>
  <si>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</si>
  <si>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</si>
  <si>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</si>
  <si>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</si>
  <si>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</si>
  <si>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</si>
  <si>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</si>
  <si>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</si>
  <si>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</si>
  <si>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</si>
  <si>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</si>
  <si>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</si>
  <si>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</si>
  <si>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</si>
  <si>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</si>
  <si>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</si>
  <si>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</si>
  <si>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</si>
  <si>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</si>
  <si>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</si>
  <si>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</si>
  <si>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</si>
  <si>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</si>
  <si>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</si>
  <si>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</si>
  <si>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</si>
  <si>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</si>
  <si>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</si>
  <si>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</si>
  <si>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</si>
  <si>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</si>
  <si>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</si>
  <si>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</si>
  <si>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</si>
  <si>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</si>
  <si>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</si>
  <si>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</si>
  <si>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</si>
  <si>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</si>
  <si>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</si>
  <si>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</si>
  <si>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</si>
  <si>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</si>
  <si>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</si>
  <si>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</si>
  <si>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</si>
  <si>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</si>
  <si>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</si>
  <si>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</si>
  <si>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</si>
  <si>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</si>
  <si>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</si>
  <si>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</si>
  <si>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</si>
  <si>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</si>
  <si>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</si>
  <si>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</si>
  <si>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</si>
  <si>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</si>
  <si>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</si>
  <si>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</si>
  <si>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</si>
  <si>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</si>
  <si>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</si>
  <si>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</si>
  <si>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</si>
  <si>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</si>
  <si>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</si>
  <si>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</si>
  <si>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</si>
  <si>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</si>
  <si>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</si>
  <si>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</si>
  <si>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</si>
  <si>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</si>
  <si>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</si>
  <si>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</si>
  <si>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</si>
  <si>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</si>
  <si>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</si>
  <si>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</si>
  <si>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</si>
  <si>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</si>
  <si>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</si>
  <si>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</si>
  <si>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</si>
  <si>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</si>
  <si>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</si>
  <si>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</si>
  <si>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</si>
  <si>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</si>
  <si>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</si>
  <si>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</si>
  <si>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</si>
  <si>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</si>
  <si>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</si>
  <si>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</si>
  <si>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</si>
  <si>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</si>
  <si>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</si>
  <si>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</si>
  <si>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</si>
  <si>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</si>
  <si>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</si>
  <si>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</si>
  <si>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</si>
  <si>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</si>
  <si>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</si>
  <si>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</si>
  <si>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</si>
  <si>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</si>
  <si>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</si>
  <si>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</si>
  <si>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</si>
  <si>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</si>
  <si>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</si>
  <si>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</si>
  <si>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</si>
  <si>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</si>
  <si>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</si>
  <si>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</si>
  <si>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</si>
  <si>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</si>
  <si>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</si>
  <si>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</si>
  <si>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</si>
  <si>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</si>
  <si>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</si>
  <si>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</si>
  <si>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</si>
  <si>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</si>
  <si>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</si>
  <si>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</si>
  <si>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</si>
  <si>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</si>
  <si>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</si>
  <si>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</si>
  <si>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</si>
  <si>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</si>
  <si>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</si>
  <si>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</si>
  <si>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</si>
  <si>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</si>
  <si>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</si>
  <si>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</si>
  <si>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</si>
  <si>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</si>
  <si>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</si>
  <si>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</si>
  <si>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</si>
  <si>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</si>
  <si>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</si>
  <si>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</si>
  <si>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</si>
  <si>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</si>
  <si>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</si>
  <si>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</si>
  <si>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</si>
  <si>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</si>
  <si>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</si>
  <si>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</si>
  <si>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</si>
  <si>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</si>
  <si>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</si>
  <si>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</si>
  <si>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</si>
  <si>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</si>
  <si>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</si>
  <si>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</si>
  <si>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</si>
  <si>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</si>
  <si>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</si>
  <si>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</si>
  <si>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</si>
  <si>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</si>
  <si>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</si>
  <si>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</si>
  <si>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</si>
  <si>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</si>
  <si>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</si>
  <si>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</si>
  <si>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</si>
  <si>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</si>
  <si>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</si>
  <si>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</si>
  <si>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</si>
  <si>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</si>
  <si>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</si>
  <si>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</si>
  <si>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</si>
  <si>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</si>
  <si>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</si>
  <si>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</si>
  <si>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</si>
  <si>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</si>
  <si>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</si>
  <si>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</si>
  <si>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</si>
  <si>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</si>
  <si>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</si>
  <si>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</si>
  <si>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</si>
  <si>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</si>
  <si>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</si>
  <si>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</si>
  <si>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</si>
  <si>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</si>
  <si>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</si>
  <si>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</si>
  <si>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</si>
  <si>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</si>
  <si>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</si>
  <si>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</si>
  <si>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</si>
  <si>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</si>
  <si>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</si>
  <si>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</si>
  <si>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</si>
  <si>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</si>
  <si>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</si>
  <si>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</si>
  <si>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</si>
  <si>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</si>
  <si>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</si>
  <si>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</si>
  <si>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</si>
  <si>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</si>
  <si>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</si>
  <si>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</si>
  <si>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</si>
  <si>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</si>
  <si>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</si>
  <si>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</si>
  <si>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</si>
  <si>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</si>
  <si>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</si>
  <si>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</si>
  <si>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</si>
  <si>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</si>
  <si>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</si>
  <si>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</si>
  <si>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</si>
  <si>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</si>
  <si>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</si>
  <si>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</si>
  <si>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</si>
  <si>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</si>
  <si>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</si>
  <si>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</si>
  <si>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</si>
  <si>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</si>
  <si>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</si>
  <si>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</si>
  <si>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</si>
  <si>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</si>
  <si>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</si>
  <si>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</si>
  <si>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</si>
  <si>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</si>
  <si>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</si>
  <si>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</si>
  <si>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</si>
  <si>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</si>
  <si>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</si>
  <si>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</si>
  <si>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</si>
  <si>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</si>
  <si>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</si>
  <si>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</si>
  <si>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</si>
  <si>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</si>
  <si>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</si>
  <si>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</si>
  <si>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</si>
  <si>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</si>
  <si>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</si>
  <si>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</si>
  <si>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</si>
  <si>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</si>
  <si>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</si>
  <si>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</si>
  <si>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</si>
  <si>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</si>
  <si>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</si>
  <si>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</si>
  <si>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</si>
  <si>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</si>
  <si>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</si>
  <si>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</si>
  <si>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</si>
  <si>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</si>
  <si>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</si>
  <si>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</si>
  <si>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</si>
  <si>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</si>
  <si>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</si>
  <si>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</si>
  <si>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</si>
  <si>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</si>
  <si>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</si>
  <si>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</si>
  <si>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</si>
  <si>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</si>
  <si>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</si>
  <si>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</si>
  <si>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</si>
  <si>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</si>
  <si>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</si>
  <si>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</si>
  <si>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</si>
  <si>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</si>
  <si>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</si>
  <si>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</si>
  <si>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</si>
  <si>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</si>
  <si>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</si>
  <si>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</si>
  <si>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</si>
  <si>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</si>
  <si>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</si>
  <si>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</si>
  <si>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</si>
  <si>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</si>
  <si>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</si>
  <si>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</si>
  <si>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</si>
  <si>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</si>
  <si>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</si>
  <si>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</si>
  <si>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</si>
  <si>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</si>
  <si>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</si>
  <si>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</si>
  <si>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</si>
  <si>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</si>
  <si>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</si>
  <si>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</si>
  <si>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</si>
  <si>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</si>
  <si>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</si>
  <si>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</si>
  <si>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</si>
  <si>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</si>
  <si>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</si>
  <si>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</si>
  <si>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</si>
  <si>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</si>
  <si>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</si>
  <si>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</si>
  <si>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</si>
  <si>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</si>
  <si>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</si>
  <si>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</si>
  <si>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</si>
  <si>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</si>
  <si>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</si>
  <si>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</si>
  <si>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</si>
  <si>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</si>
  <si>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</si>
  <si>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</si>
  <si>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</si>
  <si>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</si>
  <si>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</si>
  <si>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</si>
  <si>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</si>
  <si>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</si>
  <si>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</si>
  <si>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</si>
  <si>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</si>
  <si>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</si>
  <si>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</si>
  <si>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</si>
  <si>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</si>
  <si>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</si>
  <si>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</si>
  <si>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</si>
  <si>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</si>
  <si>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</si>
  <si>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</si>
  <si>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</si>
  <si>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</si>
  <si>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</si>
  <si>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</si>
  <si>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</si>
  <si>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</si>
  <si>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</si>
  <si>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</si>
  <si>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</si>
  <si>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</si>
  <si>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</si>
  <si>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</si>
  <si>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</si>
  <si>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</si>
  <si>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</si>
  <si>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</si>
  <si>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</si>
  <si>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</si>
  <si>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</si>
  <si>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</si>
  <si>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</si>
  <si>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</si>
  <si>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</si>
  <si>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</si>
  <si>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</si>
  <si>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</si>
  <si>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</si>
  <si>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</si>
  <si>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</si>
  <si>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</si>
  <si>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</si>
  <si>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</si>
  <si>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</si>
  <si>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</si>
  <si>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</si>
  <si>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</si>
  <si>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</si>
  <si>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</si>
  <si>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</si>
  <si>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</si>
  <si>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</si>
  <si>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</si>
  <si>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</si>
  <si>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</si>
  <si>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</si>
  <si>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</si>
  <si>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</si>
  <si>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</si>
  <si>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</si>
  <si>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</si>
  <si>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</si>
  <si>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</si>
  <si>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</si>
  <si>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</si>
  <si>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</si>
  <si>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</si>
  <si>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</si>
  <si>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</si>
  <si>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</si>
  <si>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</si>
  <si>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</si>
  <si>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</si>
  <si>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</si>
  <si>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</si>
  <si>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</si>
  <si>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</si>
  <si>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</si>
  <si>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</si>
  <si>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</si>
  <si>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</si>
  <si>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</si>
  <si>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</si>
  <si>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</si>
  <si>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</si>
  <si>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</si>
  <si>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</si>
  <si>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</si>
  <si>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</si>
  <si>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</si>
  <si>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</si>
  <si>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</si>
  <si>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</si>
  <si>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</si>
  <si>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</si>
  <si>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</si>
  <si>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</si>
  <si>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</si>
  <si>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</si>
  <si>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</si>
  <si>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</si>
  <si>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</si>
  <si>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</si>
  <si>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</si>
  <si>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</si>
  <si>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</si>
  <si>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</si>
  <si>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</si>
  <si>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</si>
  <si>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</si>
  <si>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</si>
  <si>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</si>
  <si>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</si>
  <si>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</si>
  <si>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</si>
  <si>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</si>
  <si>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</si>
  <si>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</si>
  <si>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</si>
  <si>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</si>
  <si>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</si>
  <si>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</si>
  <si>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</si>
  <si>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</si>
  <si>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</si>
  <si>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</si>
  <si>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</si>
  <si>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</si>
  <si>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</si>
  <si>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</si>
  <si>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</si>
  <si>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</si>
  <si>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</si>
  <si>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</si>
  <si>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</si>
  <si>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</si>
  <si>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</si>
  <si>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</si>
  <si>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</si>
  <si>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</si>
  <si>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</si>
  <si>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</si>
  <si>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</si>
  <si>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</si>
  <si>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</si>
  <si>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</si>
  <si>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</si>
  <si>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</si>
  <si>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</si>
  <si>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</si>
  <si>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</si>
  <si>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</si>
  <si>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</si>
  <si>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</si>
  <si>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</si>
  <si>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</si>
  <si>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</si>
  <si>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</si>
  <si>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</si>
  <si>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</si>
  <si>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</si>
  <si>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</si>
  <si>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</si>
  <si>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</si>
  <si>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</si>
  <si>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</si>
  <si>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</si>
  <si>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</si>
  <si>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</si>
  <si>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</si>
  <si>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</si>
  <si>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</si>
  <si>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</si>
  <si>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</si>
  <si>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</si>
  <si>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</si>
  <si>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</si>
  <si>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</si>
  <si>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</si>
  <si>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</si>
  <si>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</si>
  <si>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</si>
  <si>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</si>
  <si>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</si>
  <si>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</si>
  <si>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</si>
  <si>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</si>
  <si>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</si>
  <si>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</si>
  <si>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</si>
  <si>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</si>
  <si>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</si>
  <si>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</si>
  <si>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</si>
  <si>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</si>
  <si>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</si>
  <si>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</si>
  <si>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</si>
  <si>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</si>
  <si>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</si>
  <si>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</si>
  <si>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</si>
  <si>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</si>
  <si>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</si>
  <si>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</si>
  <si>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</si>
  <si>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</si>
  <si>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</si>
  <si>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</si>
  <si>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</si>
  <si>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</si>
  <si>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</si>
  <si>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</si>
  <si>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</si>
  <si>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</si>
  <si>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</si>
  <si>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</si>
  <si>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</si>
  <si>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</si>
  <si>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</si>
  <si>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</si>
  <si>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</si>
  <si>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</si>
  <si>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</si>
  <si>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</si>
  <si>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</si>
  <si>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</si>
  <si>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</si>
  <si>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</si>
  <si>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</si>
  <si>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</si>
  <si>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</si>
  <si>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</si>
  <si>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</si>
  <si>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</si>
  <si>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</si>
  <si>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</si>
  <si>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</si>
  <si>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</si>
  <si>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</si>
  <si>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</si>
  <si>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</si>
  <si>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</si>
  <si>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</si>
  <si>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</si>
  <si>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</si>
  <si>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</si>
  <si>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</si>
  <si>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</si>
  <si>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</si>
  <si>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</si>
  <si>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</si>
  <si>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</si>
  <si>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</si>
  <si>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</si>
  <si>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</si>
  <si>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</si>
  <si>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</si>
  <si>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</si>
  <si>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</si>
  <si>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</si>
  <si>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</si>
  <si>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</si>
  <si>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</si>
  <si>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</si>
  <si>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</si>
  <si>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</si>
  <si>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</si>
  <si>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</si>
  <si>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</si>
  <si>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</si>
  <si>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</si>
  <si>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</si>
  <si>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</si>
  <si>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</si>
  <si>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</si>
  <si>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</si>
  <si>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</si>
  <si>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</si>
  <si>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</si>
  <si>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</si>
  <si>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</si>
  <si>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</si>
  <si>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</si>
  <si>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</si>
  <si>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</si>
  <si>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</si>
  <si>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</si>
  <si>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</si>
  <si>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</si>
  <si>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</si>
  <si>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</si>
  <si>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</si>
  <si>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</si>
  <si>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</si>
  <si>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</si>
  <si>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</si>
  <si>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</si>
  <si>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</si>
  <si>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</si>
  <si>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</si>
  <si>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</si>
  <si>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</si>
  <si>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</si>
  <si>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</si>
  <si>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</si>
  <si>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</si>
  <si>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</si>
  <si>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</si>
  <si>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</si>
  <si>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</si>
  <si>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</si>
  <si>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</si>
  <si>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</si>
  <si>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</si>
  <si>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</si>
  <si>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</si>
  <si>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</si>
  <si>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</si>
  <si>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</si>
  <si>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</si>
  <si>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</si>
  <si>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</si>
  <si>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</si>
  <si>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</si>
  <si>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</si>
  <si>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</si>
  <si>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</si>
  <si>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</si>
  <si>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</si>
  <si>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</si>
  <si>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</si>
  <si>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</si>
  <si>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</si>
  <si>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</si>
  <si>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</si>
  <si>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</si>
  <si>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</si>
  <si>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</si>
  <si>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</si>
  <si>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</si>
  <si>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</si>
  <si>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</si>
  <si>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</si>
  <si>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</si>
  <si>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</si>
  <si>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</si>
  <si>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</si>
  <si>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</si>
  <si>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</si>
  <si>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</si>
  <si>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</si>
  <si>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</si>
  <si>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</si>
  <si>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</si>
  <si>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</si>
  <si>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</si>
  <si>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</si>
  <si>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</si>
  <si>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</si>
  <si>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</si>
  <si>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</si>
  <si>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</si>
  <si>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</si>
  <si>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</si>
  <si>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</si>
  <si>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</si>
  <si>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</si>
  <si>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</si>
  <si>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</si>
  <si>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</si>
  <si>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</si>
  <si>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</si>
  <si>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</si>
  <si>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</si>
  <si>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</si>
  <si>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</si>
  <si>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</si>
  <si>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</si>
  <si>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</si>
  <si>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</si>
  <si>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</si>
  <si>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</si>
  <si>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</si>
  <si>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</si>
  <si>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</si>
  <si>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</si>
  <si>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</si>
  <si>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</si>
  <si>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</si>
  <si>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</si>
  <si>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</si>
  <si>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</si>
  <si>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</si>
  <si>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</si>
  <si>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</si>
  <si>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</si>
  <si>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</si>
  <si>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</si>
  <si>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</si>
  <si>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</si>
  <si>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</si>
  <si>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</si>
  <si>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</si>
  <si>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</si>
  <si>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</si>
  <si>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</si>
  <si>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</si>
  <si>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</si>
  <si>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</si>
  <si>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</si>
  <si>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</si>
  <si>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</si>
  <si>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</si>
  <si>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</si>
  <si>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</si>
  <si>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</si>
  <si>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</si>
  <si>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</si>
  <si>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</si>
  <si>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</si>
  <si>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</si>
  <si>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</si>
  <si>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</si>
  <si>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</si>
  <si>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</si>
  <si>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</si>
  <si>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</si>
  <si>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</si>
  <si>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</si>
  <si>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</si>
  <si>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</si>
  <si>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</si>
  <si>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</si>
  <si>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</si>
  <si>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</si>
  <si>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</si>
  <si>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</si>
  <si>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</si>
  <si>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</si>
  <si>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</si>
  <si>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</si>
  <si>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</si>
  <si>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</si>
  <si>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</si>
  <si>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</si>
  <si>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</si>
  <si>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</si>
  <si>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</si>
  <si>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</si>
  <si>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</si>
  <si>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</si>
  <si>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</si>
  <si>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</si>
  <si>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</si>
  <si>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</si>
  <si>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</si>
  <si>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</si>
  <si>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</si>
  <si>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</si>
  <si>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</si>
  <si>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</si>
  <si>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</si>
  <si>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</si>
  <si>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</si>
  <si>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</si>
  <si>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</si>
  <si>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</si>
  <si>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</si>
  <si>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</si>
  <si>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</si>
  <si>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</si>
  <si>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</si>
  <si>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</si>
  <si>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</si>
  <si>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</si>
  <si>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</si>
  <si>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</si>
  <si>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</si>
  <si>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</si>
  <si>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</si>
  <si>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</si>
  <si>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</si>
  <si>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</si>
  <si>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</si>
  <si>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</si>
  <si>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</si>
  <si>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</si>
  <si>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</si>
  <si>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</si>
  <si>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</si>
  <si>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</si>
  <si>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</si>
  <si>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</si>
  <si>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</si>
  <si>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</si>
  <si>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</si>
  <si>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</si>
  <si>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</si>
  <si>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</si>
  <si>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</si>
  <si>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</si>
  <si>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</si>
  <si>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</si>
  <si>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</si>
  <si>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</si>
  <si>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</si>
  <si>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</si>
  <si>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</si>
  <si>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</si>
  <si>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</si>
  <si>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</si>
  <si>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</si>
  <si>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</si>
  <si>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</si>
  <si>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</si>
  <si>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</si>
  <si>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</si>
  <si>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</si>
  <si>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</si>
  <si>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</si>
  <si>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</si>
  <si>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</si>
  <si>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</si>
  <si>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</si>
  <si>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</si>
  <si>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</si>
  <si>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</si>
  <si>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</si>
  <si>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</si>
  <si>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</si>
  <si>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</si>
  <si>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</si>
  <si>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</si>
  <si>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</si>
  <si>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</si>
  <si>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</si>
  <si>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</si>
  <si>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</si>
  <si>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</si>
  <si>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</si>
  <si>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</si>
  <si>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</si>
  <si>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</si>
  <si>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</si>
  <si>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</si>
  <si>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</si>
  <si>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</si>
  <si>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</si>
  <si>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</si>
  <si>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</si>
  <si>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</si>
  <si>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</si>
  <si>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</si>
  <si>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</si>
  <si>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</si>
  <si>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</si>
  <si>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</si>
  <si>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</si>
  <si>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</si>
  <si>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</si>
  <si>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</si>
  <si>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</si>
  <si>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</si>
  <si>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</si>
  <si>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</si>
  <si>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</si>
  <si>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</si>
  <si>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</si>
  <si>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</si>
  <si>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</si>
  <si>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</si>
  <si>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</si>
  <si>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</si>
  <si>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</si>
  <si>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</si>
  <si>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</si>
  <si>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</si>
  <si>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</si>
  <si>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</si>
  <si>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</si>
  <si>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</si>
  <si>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</si>
  <si>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</si>
  <si>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</si>
  <si>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</si>
  <si>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</si>
  <si>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</si>
  <si>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</si>
  <si>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</si>
  <si>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</si>
  <si>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</si>
  <si>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</si>
  <si>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</si>
  <si>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</si>
  <si>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</si>
  <si>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</si>
  <si>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</si>
  <si>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</si>
  <si>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</si>
  <si>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</si>
  <si>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</si>
  <si>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</si>
  <si>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</si>
  <si>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</si>
  <si>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</si>
  <si>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</si>
  <si>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</si>
  <si>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</si>
  <si>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</si>
  <si>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</si>
  <si>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</si>
  <si>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</si>
  <si>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</si>
  <si>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</si>
  <si>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</si>
  <si>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</si>
  <si>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</si>
  <si>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</si>
  <si>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</si>
  <si>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</si>
  <si>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</si>
  <si>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</si>
  <si>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</si>
  <si>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</si>
  <si>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</si>
  <si>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</si>
  <si>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</si>
  <si>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</si>
  <si>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</si>
  <si>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</si>
  <si>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</si>
  <si>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</si>
  <si>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</si>
  <si>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</si>
  <si>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</si>
  <si>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</si>
  <si>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</si>
  <si>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</si>
  <si>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</si>
  <si>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</si>
  <si>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</si>
  <si>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</si>
  <si>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</si>
  <si>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</si>
  <si>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</si>
  <si>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</si>
  <si>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</si>
  <si>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</si>
  <si>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</si>
  <si>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</si>
  <si>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</si>
  <si>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</si>
  <si>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</si>
  <si>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</si>
  <si>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</si>
  <si>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</si>
  <si>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</si>
  <si>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</si>
  <si>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</si>
  <si>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</si>
  <si>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</si>
  <si>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</si>
  <si>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</si>
  <si>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</si>
  <si>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</si>
  <si>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</si>
  <si>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</si>
  <si>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</si>
  <si>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</si>
  <si>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</si>
  <si>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</si>
  <si>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</si>
  <si>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</si>
  <si>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</si>
  <si>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</si>
  <si>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</si>
  <si>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</si>
  <si>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</si>
  <si>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</si>
  <si>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</si>
  <si>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</si>
  <si>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</si>
  <si>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</si>
  <si>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</si>
  <si>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</si>
  <si>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</si>
  <si>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</si>
  <si>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</si>
  <si>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</si>
  <si>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</si>
  <si>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</si>
  <si>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</si>
  <si>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</si>
  <si>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</si>
  <si>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</si>
  <si>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</si>
  <si>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</si>
  <si>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</si>
  <si>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</si>
  <si>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</si>
  <si>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</si>
  <si>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</si>
  <si>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</si>
  <si>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</si>
  <si>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</si>
  <si>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</si>
  <si>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</si>
  <si>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</si>
  <si>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</si>
  <si>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</si>
  <si>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</si>
  <si>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</si>
  <si>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</si>
  <si>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</si>
  <si>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</si>
  <si>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</si>
  <si>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</si>
  <si>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</si>
  <si>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</si>
  <si>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</si>
  <si>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</si>
  <si>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</si>
  <si>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</si>
  <si>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</si>
  <si>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</si>
  <si>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</si>
  <si>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</si>
  <si>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</si>
  <si>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</si>
  <si>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</si>
  <si>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</si>
  <si>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</si>
  <si>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</si>
  <si>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</si>
  <si>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</si>
  <si>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</si>
  <si>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</si>
  <si>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</si>
  <si>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</si>
  <si>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</si>
  <si>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</si>
  <si>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</si>
  <si>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</si>
  <si>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</si>
  <si>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</si>
  <si>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</si>
  <si>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</si>
  <si>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</si>
  <si>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</si>
  <si>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</si>
  <si>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</si>
  <si>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</si>
  <si>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</si>
  <si>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</si>
  <si>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</si>
  <si>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</si>
  <si>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</si>
  <si>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</si>
  <si>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</si>
  <si>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</si>
  <si>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</si>
  <si>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</si>
  <si>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</si>
  <si>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</si>
  <si>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</si>
  <si>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</si>
  <si>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</si>
  <si>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</si>
  <si>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</si>
  <si>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</si>
  <si>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</si>
  <si>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</si>
  <si>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</si>
  <si>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</si>
  <si>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</si>
  <si>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</si>
  <si>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</si>
  <si>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</si>
  <si>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</si>
  <si>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</si>
  <si>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</si>
  <si>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</si>
  <si>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</si>
  <si>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</si>
  <si>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</si>
  <si>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</si>
  <si>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</si>
  <si>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</si>
  <si>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</si>
  <si>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</si>
  <si>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</si>
  <si>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</si>
  <si>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</si>
  <si>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</si>
  <si>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</si>
  <si>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</si>
  <si>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</si>
  <si>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</si>
  <si>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</si>
  <si>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</si>
  <si>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</si>
  <si>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</si>
  <si>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</si>
  <si>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</si>
  <si>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</si>
  <si>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</si>
  <si>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</si>
  <si>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</si>
  <si>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</si>
  <si>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</si>
  <si>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</si>
  <si>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</si>
  <si>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</si>
  <si>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</si>
  <si>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</si>
  <si>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</si>
  <si>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</si>
  <si>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</si>
  <si>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</si>
  <si>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</si>
  <si>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</si>
  <si>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</si>
  <si>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</si>
  <si>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</si>
  <si>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</si>
  <si>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</si>
  <si>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</si>
  <si>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</si>
  <si>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</si>
  <si>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</si>
  <si>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</si>
  <si>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</si>
  <si>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</si>
  <si>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</si>
  <si>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</si>
  <si>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</si>
  <si>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</si>
  <si>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</si>
  <si>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</si>
  <si>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</si>
  <si>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</si>
  <si>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</si>
  <si>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</si>
  <si>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</si>
  <si>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</si>
  <si>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</si>
  <si>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</si>
  <si>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</si>
  <si>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</si>
  <si>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</si>
  <si>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</si>
  <si>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</si>
  <si>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</si>
  <si>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</si>
  <si>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</si>
  <si>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</si>
  <si>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</si>
  <si>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</si>
  <si>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</si>
  <si>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</si>
  <si>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</si>
  <si>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</si>
  <si>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</si>
  <si>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</si>
  <si>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</si>
  <si>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</si>
  <si>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</si>
  <si>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</si>
  <si>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</si>
  <si>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</si>
  <si>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</si>
  <si>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</si>
  <si>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</si>
  <si>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</si>
  <si>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</si>
  <si>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</si>
  <si>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</si>
  <si>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</si>
  <si>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</si>
  <si>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</si>
  <si>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</si>
  <si>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</si>
  <si>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</si>
  <si>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</si>
  <si>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</si>
  <si>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</si>
  <si>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</si>
  <si>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</si>
  <si>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</si>
  <si>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</si>
  <si>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</si>
  <si>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</si>
  <si>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</si>
  <si>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</si>
  <si>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</si>
  <si>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</si>
  <si>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</si>
  <si>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</si>
  <si>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</si>
  <si>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</si>
  <si>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</si>
  <si>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</si>
  <si>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</si>
  <si>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</si>
  <si>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</si>
  <si>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</si>
  <si>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</si>
  <si>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</si>
  <si>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</si>
  <si>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</si>
  <si>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</si>
  <si>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</si>
  <si>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</si>
  <si>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</si>
  <si>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</si>
  <si>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</si>
  <si>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</si>
  <si>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</si>
  <si>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</si>
  <si>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</si>
  <si>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</si>
  <si>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</si>
  <si>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</si>
  <si>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</si>
  <si>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</si>
  <si>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</si>
  <si>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</si>
  <si>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</si>
  <si>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</si>
  <si>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</si>
  <si>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</si>
  <si>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</si>
  <si>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</si>
  <si>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</si>
  <si>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</si>
  <si>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</si>
  <si>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</si>
  <si>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</si>
  <si>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</si>
  <si>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</si>
  <si>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</si>
  <si>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</si>
  <si>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</si>
  <si>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</si>
  <si>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</si>
  <si>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</si>
  <si>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</si>
  <si>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</si>
  <si>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</si>
  <si>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</si>
  <si>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</si>
  <si>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</si>
  <si>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</si>
  <si>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</si>
  <si>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</si>
  <si>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</si>
  <si>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</si>
  <si>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</si>
  <si>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</si>
  <si>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</si>
  <si>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</si>
  <si>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</si>
  <si>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</si>
  <si>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</si>
  <si>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</si>
  <si>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</si>
  <si>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</si>
  <si>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</si>
  <si>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</si>
  <si>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</si>
  <si>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</si>
  <si>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</si>
  <si>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</si>
  <si>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</si>
  <si>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</si>
  <si>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</si>
  <si>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</si>
  <si>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</si>
  <si>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</si>
  <si>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</si>
  <si>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</si>
  <si>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</si>
  <si>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</si>
  <si>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</si>
  <si>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</si>
  <si>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</si>
  <si>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</si>
  <si>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</si>
  <si>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</si>
  <si>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</si>
  <si>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</si>
  <si>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</si>
  <si>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</si>
  <si>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</si>
  <si>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</si>
  <si>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</si>
  <si>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</si>
  <si>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</si>
  <si>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</si>
  <si>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</si>
  <si>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</si>
  <si>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</si>
  <si>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</si>
  <si>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</si>
  <si>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</si>
  <si>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</si>
  <si>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</si>
  <si>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</si>
  <si>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</si>
  <si>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</si>
  <si>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</si>
  <si>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</si>
  <si>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</si>
  <si>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</si>
  <si>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</si>
  <si>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</si>
  <si>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</si>
  <si>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</si>
  <si>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</si>
  <si>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</si>
  <si>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</si>
  <si>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</si>
  <si>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</si>
  <si>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</si>
  <si>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</si>
  <si>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</si>
  <si>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</si>
  <si>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</si>
  <si>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</si>
  <si>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</si>
  <si>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</si>
  <si>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</si>
  <si>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</si>
  <si>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</si>
  <si>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</si>
  <si>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</si>
  <si>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</si>
  <si>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</si>
  <si>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</si>
  <si>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</si>
  <si>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</si>
  <si>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</si>
  <si>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</si>
  <si>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</si>
  <si>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</si>
  <si>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</si>
  <si>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</si>
  <si>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</si>
  <si>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</si>
  <si>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</si>
  <si>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</si>
  <si>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</si>
  <si>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</si>
  <si>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</si>
  <si>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</si>
  <si>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</si>
  <si>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</si>
  <si>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</si>
  <si>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</si>
  <si>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</si>
  <si>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</si>
  <si>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</si>
  <si>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</si>
  <si>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</si>
  <si>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</si>
  <si>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</si>
  <si>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</si>
  <si>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</si>
  <si>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</si>
  <si>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</si>
  <si>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</si>
  <si>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</si>
  <si>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</si>
  <si>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</si>
  <si>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</si>
  <si>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</si>
  <si>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</si>
  <si>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</si>
  <si>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</si>
  <si>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</si>
  <si>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</si>
  <si>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</si>
  <si>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</si>
  <si>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</si>
  <si>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</si>
  <si>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</si>
  <si>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</si>
  <si>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</si>
  <si>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</si>
  <si>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</si>
  <si>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</si>
  <si>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</si>
  <si>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</si>
  <si>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</si>
  <si>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</si>
  <si>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</si>
  <si>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</si>
  <si>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</si>
  <si>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</si>
  <si>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</si>
  <si>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</si>
  <si>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</si>
  <si>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</si>
  <si>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</si>
  <si>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</si>
  <si>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</si>
  <si>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</si>
  <si>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</si>
  <si>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</si>
  <si>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</si>
  <si>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</si>
  <si>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</si>
  <si>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</si>
  <si>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</si>
  <si>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</si>
  <si>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</si>
  <si>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</si>
  <si>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</si>
  <si>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</si>
  <si>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</si>
  <si>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</si>
  <si>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</si>
  <si>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</si>
  <si>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</si>
  <si>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</si>
  <si>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</si>
  <si>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</si>
  <si>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</si>
  <si>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</si>
  <si>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</si>
  <si>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</si>
  <si>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</si>
  <si>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</si>
  <si>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</si>
  <si>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</si>
  <si>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</si>
  <si>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</si>
  <si>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</si>
  <si>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</si>
  <si>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</si>
  <si>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</si>
  <si>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</si>
  <si>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</si>
  <si>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</si>
  <si>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</si>
  <si>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</si>
  <si>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</si>
  <si>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</si>
  <si>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</si>
  <si>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</si>
  <si>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</si>
  <si>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</si>
  <si>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</si>
  <si>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</si>
  <si>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</si>
  <si>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</si>
  <si>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</si>
  <si>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</si>
  <si>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</si>
  <si>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</si>
  <si>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</si>
  <si>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</si>
  <si>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</si>
  <si>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</si>
  <si>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</si>
  <si>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</si>
  <si>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</si>
  <si>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</si>
  <si>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</si>
  <si>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</si>
  <si>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</si>
  <si>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</si>
  <si>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</si>
  <si>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</si>
  <si>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</si>
  <si>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</si>
  <si>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</si>
  <si>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</si>
  <si>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</si>
  <si>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</si>
  <si>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</si>
  <si>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</si>
  <si>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</si>
  <si>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</si>
  <si>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</si>
  <si>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</si>
  <si>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</si>
  <si>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</si>
  <si>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</si>
  <si>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</si>
  <si>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</si>
  <si>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</si>
  <si>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</si>
  <si>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</si>
  <si>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</si>
  <si>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</si>
  <si>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</si>
  <si>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</si>
  <si>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</si>
  <si>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</si>
  <si>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</si>
  <si>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</si>
  <si>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</si>
  <si>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</si>
  <si>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</si>
  <si>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</si>
  <si>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</si>
  <si>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</si>
  <si>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</si>
  <si>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</si>
  <si>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</si>
  <si>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</si>
  <si>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</si>
  <si>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</si>
  <si>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</si>
  <si>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</si>
  <si>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</si>
  <si>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</si>
  <si>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</si>
  <si>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</si>
  <si>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</si>
  <si>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</si>
  <si>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</si>
  <si>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</si>
  <si>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</si>
  <si>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</si>
  <si>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</si>
  <si>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</si>
  <si>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</si>
  <si>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</si>
  <si>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</si>
  <si>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</si>
  <si>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</si>
  <si>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</si>
  <si>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</si>
  <si>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</si>
  <si>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</si>
  <si>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</si>
  <si>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</si>
  <si>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</si>
  <si>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</si>
  <si>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</si>
  <si>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</si>
  <si>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</si>
  <si>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</si>
  <si>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</si>
  <si>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</si>
  <si>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</si>
  <si>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</si>
  <si>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</si>
  <si>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</si>
  <si>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</si>
  <si>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</si>
  <si>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</si>
  <si>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</si>
  <si>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</si>
  <si>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</si>
  <si>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</si>
  <si>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</si>
  <si>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</si>
  <si>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</si>
  <si>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</si>
  <si>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</si>
  <si>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</si>
  <si>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</si>
  <si>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</si>
  <si>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</si>
  <si>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</si>
  <si>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</si>
  <si>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</si>
  <si>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</si>
  <si>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</si>
  <si>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</si>
  <si>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</si>
  <si>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</si>
  <si>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</si>
  <si>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</si>
  <si>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</si>
  <si>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</si>
  <si>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</si>
  <si>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</si>
  <si>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</si>
  <si>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</si>
  <si>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</si>
  <si>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</si>
  <si>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</si>
  <si>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</si>
  <si>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</si>
  <si>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</si>
  <si>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</si>
  <si>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</si>
  <si>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</si>
  <si>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</si>
  <si>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</si>
  <si>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</si>
  <si>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</si>
  <si>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</si>
  <si>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</si>
  <si>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</si>
  <si>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</si>
  <si>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</si>
  <si>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</si>
  <si>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</si>
  <si>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</si>
  <si>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</si>
  <si>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</si>
  <si>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</si>
  <si>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</si>
  <si>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</si>
  <si>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</si>
  <si>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</si>
  <si>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</si>
  <si>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</si>
  <si>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</si>
  <si>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</si>
  <si>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</si>
  <si>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</si>
  <si>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</si>
  <si>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</si>
  <si>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</si>
  <si>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</si>
  <si>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</si>
  <si>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</si>
  <si>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</si>
  <si>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</si>
  <si>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</si>
  <si>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</si>
  <si>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</si>
  <si>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</si>
  <si>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</si>
  <si>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</si>
  <si>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</si>
  <si>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</si>
  <si>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</si>
  <si>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</si>
  <si>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</si>
  <si>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</si>
  <si>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</si>
  <si>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</si>
  <si>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</si>
  <si>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</si>
  <si>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</si>
  <si>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</si>
  <si>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</si>
  <si>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</si>
  <si>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</si>
  <si>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</si>
  <si>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</si>
  <si>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</si>
  <si>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</si>
  <si>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</si>
  <si>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</si>
  <si>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</si>
  <si>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</si>
  <si>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</si>
  <si>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</si>
  <si>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</si>
  <si>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</si>
  <si>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</si>
  <si>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</si>
  <si>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</si>
  <si>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</si>
  <si>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</si>
  <si>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</si>
  <si>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</si>
  <si>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</si>
  <si>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</si>
  <si>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</si>
  <si>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</si>
  <si>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</si>
  <si>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</si>
  <si>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</si>
  <si>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</si>
  <si>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</si>
  <si>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</si>
  <si>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</si>
  <si>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</si>
  <si>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</si>
  <si>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</si>
  <si>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</si>
  <si>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</si>
  <si>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</si>
  <si>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</si>
  <si>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</si>
  <si>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</si>
  <si>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</si>
  <si>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</si>
  <si>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</si>
  <si>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</si>
  <si>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</si>
  <si>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</si>
  <si>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</si>
  <si>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</si>
  <si>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</si>
  <si>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</si>
  <si>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</si>
  <si>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</si>
  <si>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</si>
  <si>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</si>
  <si>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</si>
  <si>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</si>
  <si>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</si>
  <si>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</si>
  <si>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</si>
  <si>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</si>
  <si>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</si>
  <si>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</si>
  <si>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</si>
  <si>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</si>
  <si>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</si>
  <si>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</si>
  <si>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</si>
  <si>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</si>
  <si>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</si>
  <si>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</si>
  <si>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</si>
  <si>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</si>
  <si>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</si>
  <si>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</si>
  <si>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</si>
  <si>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</si>
  <si>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</si>
  <si>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</si>
  <si>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</si>
  <si>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</si>
  <si>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</si>
  <si>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</si>
  <si>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</si>
  <si>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</si>
  <si>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</si>
  <si>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</si>
  <si>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</si>
  <si>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</si>
  <si>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</si>
  <si>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</si>
  <si>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</si>
  <si>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</si>
  <si>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</si>
  <si>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</si>
  <si>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</si>
  <si>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</si>
  <si>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</si>
  <si>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</si>
  <si>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</si>
  <si>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</si>
  <si>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</si>
  <si>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</si>
  <si>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</si>
  <si>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</si>
  <si>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</si>
  <si>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</si>
  <si>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</si>
  <si>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</si>
  <si>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</si>
  <si>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</si>
  <si>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</si>
  <si>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</si>
  <si>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</si>
  <si>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</si>
  <si>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</si>
  <si>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</si>
  <si>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</si>
  <si>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</si>
  <si>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</si>
  <si>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</si>
  <si>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</si>
  <si>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</si>
  <si>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</si>
  <si>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</si>
  <si>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</si>
  <si>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</si>
  <si>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</si>
  <si>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</si>
  <si>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</si>
  <si>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</si>
  <si>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</si>
  <si>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</si>
  <si>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</si>
  <si>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</si>
  <si>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</si>
  <si>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</si>
  <si>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</si>
  <si>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</si>
  <si>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</si>
  <si>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</si>
  <si>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</si>
  <si>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</si>
  <si>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</si>
  <si>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</si>
  <si>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</si>
  <si>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</si>
  <si>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</si>
  <si>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</si>
  <si>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</si>
  <si>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</si>
  <si>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</si>
  <si>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</si>
  <si>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</si>
  <si>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</si>
  <si>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</si>
  <si>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</si>
  <si>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</si>
  <si>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</si>
  <si>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</si>
  <si>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</si>
  <si>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</si>
  <si>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</si>
  <si>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</si>
  <si>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</si>
  <si>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</si>
  <si>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</si>
  <si>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</si>
  <si>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</si>
  <si>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</si>
  <si>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</si>
  <si>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</si>
  <si>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</si>
  <si>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</si>
  <si>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</si>
  <si>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</si>
  <si>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</si>
  <si>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</si>
  <si>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</si>
  <si>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</si>
  <si>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</si>
  <si>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</si>
  <si>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</si>
  <si>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</si>
  <si>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</si>
  <si>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</si>
  <si>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</si>
  <si>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</si>
  <si>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</si>
  <si>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</si>
  <si>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</si>
  <si>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</si>
  <si>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</si>
  <si>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</si>
  <si>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</si>
  <si>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</si>
  <si>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</si>
  <si>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</si>
  <si>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</si>
  <si>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</si>
  <si>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</si>
  <si>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</si>
  <si>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</si>
  <si>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</si>
  <si>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</si>
  <si>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</si>
  <si>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</si>
  <si>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</si>
  <si>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</si>
  <si>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</si>
  <si>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</si>
  <si>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</si>
  <si>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</si>
  <si>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</si>
  <si>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</si>
  <si>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</si>
  <si>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</si>
  <si>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</si>
  <si>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</si>
  <si>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</si>
  <si>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</si>
  <si>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</si>
  <si>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</si>
  <si>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</si>
  <si>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</si>
  <si>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</si>
  <si>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</si>
  <si>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</si>
  <si>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</si>
  <si>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</si>
  <si>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</si>
  <si>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</si>
  <si>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</si>
  <si>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</si>
  <si>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</si>
  <si>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</si>
  <si>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</si>
  <si>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</si>
  <si>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</si>
  <si>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</si>
  <si>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</si>
  <si>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</si>
  <si>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</si>
  <si>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</si>
  <si>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</si>
  <si>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</si>
  <si>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</si>
  <si>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</si>
  <si>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</si>
  <si>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</si>
  <si>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</si>
  <si>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</si>
  <si>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</si>
  <si>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</si>
  <si>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</si>
  <si>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</si>
  <si>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</si>
  <si>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</si>
  <si>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</si>
  <si>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</si>
  <si>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</si>
  <si>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</si>
  <si>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</si>
  <si>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</si>
  <si>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</si>
  <si>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</si>
  <si>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</si>
  <si>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</si>
  <si>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</si>
  <si>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</si>
  <si>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</si>
  <si>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</si>
  <si>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</si>
  <si>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</si>
  <si>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</si>
  <si>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</si>
  <si>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</si>
  <si>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</si>
  <si>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</si>
  <si>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</si>
  <si>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</si>
  <si>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</si>
  <si>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</si>
  <si>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</si>
  <si>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</si>
  <si>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</si>
  <si>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</si>
  <si>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</si>
  <si>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</si>
  <si>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</si>
  <si>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</si>
  <si>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</si>
  <si>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</si>
  <si>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</si>
  <si>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</si>
  <si>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</si>
  <si>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</si>
  <si>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</si>
  <si>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</si>
  <si>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</si>
  <si>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</si>
  <si>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</si>
  <si>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</si>
  <si>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</si>
  <si>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</si>
  <si>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</si>
  <si>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</si>
  <si>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</si>
  <si>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</si>
  <si>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</si>
  <si>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</si>
  <si>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</si>
  <si>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</si>
  <si>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</si>
  <si>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</si>
  <si>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</si>
  <si>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</si>
  <si>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</si>
  <si>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</si>
  <si>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</si>
  <si>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</si>
  <si>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</si>
  <si>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</si>
  <si>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</si>
  <si>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</si>
  <si>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</si>
  <si>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</si>
  <si>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</si>
  <si>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</si>
  <si>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</si>
  <si>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</si>
  <si>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</si>
  <si>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</si>
  <si>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</si>
  <si>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</si>
  <si>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</si>
  <si>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</si>
  <si>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</si>
  <si>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</si>
  <si>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</si>
  <si>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</si>
  <si>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</si>
  <si>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</si>
  <si>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</si>
  <si>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</si>
  <si>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</si>
  <si>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</si>
  <si>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</si>
  <si>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</si>
  <si>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</si>
  <si>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</si>
  <si>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</si>
  <si>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</si>
  <si>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</si>
  <si>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</si>
  <si>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</si>
  <si>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</si>
  <si>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</si>
  <si>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</si>
  <si>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</si>
  <si>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</si>
  <si>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</si>
  <si>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</si>
  <si>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</si>
  <si>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</si>
  <si>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</si>
  <si>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</si>
  <si>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</si>
  <si>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</si>
  <si>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</si>
  <si>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</si>
  <si>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</si>
  <si>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</si>
  <si>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</si>
  <si>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</si>
  <si>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</si>
  <si>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</si>
  <si>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</si>
  <si>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</si>
  <si>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</si>
  <si>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</si>
  <si>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</si>
  <si>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</si>
  <si>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</si>
  <si>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</si>
  <si>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</si>
  <si>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</si>
  <si>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</si>
  <si>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</si>
  <si>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</si>
  <si>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</si>
  <si>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</si>
  <si>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</si>
  <si>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</si>
  <si>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</si>
  <si>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</si>
  <si>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</si>
  <si>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</si>
  <si>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</si>
  <si>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</si>
  <si>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</si>
  <si>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</si>
  <si>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</si>
  <si>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</si>
  <si>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</si>
  <si>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</si>
  <si>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</si>
  <si>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</si>
  <si>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</si>
  <si>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</si>
  <si>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</si>
  <si>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</si>
  <si>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</si>
  <si>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</si>
  <si>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</si>
  <si>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</si>
  <si>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</si>
  <si>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</si>
  <si>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</si>
  <si>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</si>
  <si>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</si>
  <si>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</si>
  <si>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</si>
  <si>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</si>
  <si>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</si>
  <si>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</si>
  <si>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</si>
  <si>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</si>
  <si>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</si>
  <si>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</si>
  <si>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</si>
  <si>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</si>
  <si>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</si>
  <si>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</si>
  <si>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</si>
  <si>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</si>
  <si>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</si>
  <si>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</si>
  <si>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</si>
  <si>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</si>
  <si>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</si>
  <si>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</si>
  <si>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</si>
  <si>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</si>
  <si>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</si>
  <si>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</si>
  <si>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</si>
  <si>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</si>
  <si>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</si>
  <si>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</si>
  <si>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</si>
  <si>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</si>
  <si>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</si>
  <si>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</si>
  <si>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</si>
  <si>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</si>
  <si>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</si>
  <si>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</si>
  <si>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</si>
  <si>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</si>
  <si>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</si>
  <si>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</si>
  <si>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</si>
  <si>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</si>
  <si>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</si>
  <si>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</si>
  <si>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</si>
  <si>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</si>
  <si>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</si>
  <si>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</si>
  <si>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</si>
  <si>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</si>
  <si>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</si>
  <si>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</si>
  <si>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</si>
  <si>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</si>
  <si>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</si>
  <si>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</si>
  <si>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</si>
  <si>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</si>
  <si>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</si>
  <si>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</si>
  <si>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</si>
  <si>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</si>
  <si>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</si>
  <si>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</si>
  <si>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</si>
  <si>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</si>
  <si>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</si>
  <si>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</si>
  <si>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</si>
  <si>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</si>
  <si>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</si>
  <si>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</si>
  <si>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</si>
  <si>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</si>
  <si>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</si>
  <si>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</si>
  <si>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</si>
  <si>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</si>
  <si>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</si>
  <si>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</si>
  <si>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</si>
  <si>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</si>
  <si>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</si>
  <si>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</si>
  <si>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</si>
  <si>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</si>
  <si>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</si>
  <si>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</si>
  <si>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</si>
  <si>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</si>
  <si>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</si>
  <si>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</si>
  <si>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</si>
  <si>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</si>
  <si>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</si>
  <si>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</si>
  <si>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</si>
  <si>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</si>
  <si>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</si>
  <si>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</si>
  <si>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</si>
  <si>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</si>
  <si>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</si>
  <si>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</si>
  <si>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</si>
  <si>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</si>
  <si>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</si>
  <si>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</si>
  <si>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</si>
  <si>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</si>
  <si>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</si>
  <si>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</si>
  <si>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</si>
  <si>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</si>
  <si>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</si>
  <si>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</si>
  <si>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</si>
  <si>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</si>
  <si>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</si>
  <si>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</si>
  <si>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</si>
  <si>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</si>
  <si>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</si>
  <si>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</si>
  <si>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</si>
  <si>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</si>
  <si>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</si>
  <si>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</si>
  <si>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</si>
  <si>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</si>
  <si>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</si>
  <si>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</si>
  <si>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</si>
  <si>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</si>
  <si>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</si>
  <si>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</si>
  <si>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</si>
  <si>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</si>
  <si>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</si>
  <si>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</si>
  <si>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</si>
  <si>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</si>
  <si>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</si>
  <si>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</si>
  <si>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</si>
  <si>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</si>
  <si>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</si>
  <si>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</si>
  <si>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</si>
  <si>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</si>
  <si>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</si>
  <si>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</si>
  <si>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</si>
  <si>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</si>
  <si>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</si>
  <si>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</si>
  <si>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</si>
  <si>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</si>
  <si>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</si>
  <si>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</si>
  <si>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</si>
  <si>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</si>
  <si>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</si>
  <si>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</si>
  <si>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</si>
  <si>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</si>
  <si>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</si>
  <si>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</si>
  <si>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</si>
  <si>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</si>
  <si>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</si>
  <si>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</si>
  <si>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</si>
  <si>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</si>
  <si>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</si>
  <si>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</si>
  <si>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</si>
  <si>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</si>
  <si>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</si>
  <si>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</si>
  <si>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</si>
  <si>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</si>
  <si>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</si>
  <si>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</si>
  <si>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</si>
  <si>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</si>
  <si>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</si>
  <si>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</si>
  <si>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</si>
  <si>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</si>
  <si>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</si>
  <si>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</si>
  <si>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</si>
  <si>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</si>
  <si>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</si>
  <si>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</si>
  <si>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</si>
  <si>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</si>
  <si>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</si>
  <si>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</si>
  <si>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</si>
  <si>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</si>
  <si>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</si>
  <si>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</si>
  <si>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</si>
  <si>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</si>
  <si>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</si>
  <si>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</si>
  <si>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</si>
  <si>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</si>
  <si>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</si>
  <si>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</si>
  <si>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</si>
  <si>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</si>
  <si>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</si>
  <si>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</si>
  <si>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</si>
  <si>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</si>
  <si>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</si>
  <si>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</si>
  <si>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</si>
  <si>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</si>
  <si>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</si>
  <si>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</si>
  <si>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</si>
  <si>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</si>
  <si>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</si>
  <si>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</si>
  <si>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</si>
  <si>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</si>
  <si>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</si>
  <si>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</si>
  <si>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</si>
  <si>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</si>
  <si>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</si>
  <si>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</si>
  <si>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</si>
  <si>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</si>
  <si>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</si>
  <si>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</si>
  <si>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</si>
  <si>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</si>
  <si>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</si>
  <si>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</si>
  <si>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</si>
  <si>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</si>
  <si>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</si>
  <si>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</si>
  <si>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</si>
  <si>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</si>
  <si>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</si>
  <si>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</si>
  <si>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</si>
  <si>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</si>
  <si>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</si>
  <si>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</si>
  <si>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</si>
  <si>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</si>
  <si>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</si>
  <si>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</si>
  <si>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</si>
  <si>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</si>
  <si>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</si>
  <si>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</si>
  <si>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</si>
  <si>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</si>
  <si>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</si>
  <si>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</si>
  <si>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</si>
  <si>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</si>
  <si>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</si>
  <si>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</si>
  <si>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</si>
  <si>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</si>
  <si>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</si>
  <si>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</si>
  <si>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</si>
  <si>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</si>
  <si>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</si>
  <si>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</si>
  <si>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</si>
  <si>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</si>
  <si>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</si>
  <si>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</si>
  <si>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</si>
  <si>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</si>
  <si>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</si>
  <si>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</si>
  <si>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</si>
  <si>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</si>
  <si>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</si>
  <si>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</si>
  <si>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</si>
  <si>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</si>
  <si>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</si>
  <si>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</si>
  <si>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</si>
  <si>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</si>
  <si>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</si>
  <si>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</si>
  <si>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</si>
  <si>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</si>
  <si>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</si>
  <si>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</si>
  <si>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</si>
  <si>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</si>
  <si>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</si>
  <si>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</si>
  <si>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</si>
  <si>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</si>
  <si>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</si>
  <si>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</si>
  <si>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</si>
  <si>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</si>
  <si>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</si>
  <si>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</si>
  <si>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</si>
  <si>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</si>
  <si>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</si>
  <si>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</si>
  <si>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</si>
  <si>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</si>
  <si>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</si>
  <si>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</si>
  <si>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</si>
  <si>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</si>
  <si>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</si>
  <si>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</si>
  <si>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</si>
  <si>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</si>
  <si>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</si>
  <si>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</si>
  <si>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</si>
  <si>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</si>
  <si>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</si>
  <si>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</si>
  <si>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</si>
  <si>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</si>
  <si>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</si>
  <si>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</si>
  <si>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</si>
  <si>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</si>
  <si>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</si>
  <si>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</si>
  <si>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</si>
  <si>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</si>
  <si>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</si>
  <si>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</si>
  <si>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</si>
  <si>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</si>
  <si>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</si>
  <si>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</si>
  <si>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</si>
  <si>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</si>
  <si>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</si>
  <si>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</si>
  <si>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</si>
  <si>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</si>
  <si>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</si>
  <si>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</si>
  <si>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</si>
  <si>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</si>
  <si>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</si>
  <si>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</si>
  <si>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</si>
  <si>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</si>
  <si>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</si>
  <si>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</si>
  <si>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</si>
  <si>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</si>
  <si>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</si>
  <si>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</si>
  <si>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</si>
  <si>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</si>
  <si>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</si>
  <si>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</si>
  <si>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</si>
  <si>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</si>
  <si>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</si>
  <si>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</si>
  <si>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</si>
  <si>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</si>
  <si>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</si>
  <si>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</si>
  <si>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</si>
  <si>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</si>
  <si>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</si>
  <si>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</si>
  <si>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</si>
  <si>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</si>
  <si>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</si>
  <si>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</si>
  <si>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</si>
  <si>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</si>
  <si>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</si>
  <si>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</si>
  <si>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</si>
  <si>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</si>
  <si>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</si>
  <si>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</si>
  <si>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</si>
  <si>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</si>
  <si>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</si>
  <si>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</si>
  <si>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</si>
  <si>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</si>
  <si>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</si>
  <si>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</si>
  <si>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</si>
  <si>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</si>
  <si>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</si>
  <si>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</si>
  <si>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</si>
  <si>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</si>
  <si>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</si>
  <si>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</si>
  <si>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</si>
  <si>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</si>
  <si>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</si>
  <si>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</si>
  <si>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</si>
  <si>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</si>
  <si>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</si>
  <si>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</si>
  <si>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</si>
  <si>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</si>
  <si>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</si>
  <si>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</si>
  <si>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</si>
  <si>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</si>
  <si>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</si>
  <si>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</si>
  <si>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</si>
  <si>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</si>
  <si>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</si>
  <si>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</si>
  <si>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</si>
  <si>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</si>
  <si>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</si>
  <si>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</si>
  <si>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</si>
  <si>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</si>
  <si>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</si>
  <si>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</si>
  <si>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</si>
  <si>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</si>
  <si>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</si>
  <si>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</si>
  <si>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</si>
  <si>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</si>
  <si>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</si>
  <si>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</si>
  <si>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</si>
  <si>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</si>
  <si>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</si>
  <si>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</si>
  <si>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</si>
  <si>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</si>
  <si>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</si>
  <si>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</si>
  <si>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</si>
  <si>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</si>
  <si>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</si>
  <si>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</si>
  <si>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</si>
  <si>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</si>
  <si>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</si>
  <si>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</si>
  <si>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</si>
  <si>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</si>
  <si>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</si>
  <si>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</si>
  <si>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</si>
  <si>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</si>
  <si>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</si>
  <si>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</si>
  <si>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</si>
  <si>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</si>
  <si>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</si>
  <si>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</si>
  <si>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</si>
  <si>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</si>
  <si>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</si>
  <si>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</si>
  <si>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</si>
  <si>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</si>
  <si>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</si>
  <si>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</si>
  <si>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</si>
  <si>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</si>
  <si>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</si>
  <si>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</si>
  <si>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</si>
  <si>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</si>
  <si>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</si>
  <si>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</si>
  <si>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</si>
  <si>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</si>
  <si>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</si>
  <si>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</si>
  <si>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</si>
  <si>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</si>
  <si>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</si>
  <si>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</si>
  <si>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</si>
  <si>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</si>
  <si>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</si>
  <si>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</si>
  <si>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</si>
  <si>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</si>
  <si>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</si>
  <si>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</si>
  <si>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</si>
  <si>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</si>
  <si>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</si>
  <si>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</si>
  <si>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</si>
  <si>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</si>
  <si>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</si>
  <si>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</si>
  <si>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</si>
  <si>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</si>
  <si>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</si>
  <si>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</si>
  <si>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</si>
  <si>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</si>
  <si>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</si>
  <si>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</si>
  <si>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</si>
  <si>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</si>
  <si>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</si>
  <si>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</si>
  <si>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</si>
  <si>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</si>
  <si>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</si>
  <si>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</si>
  <si>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</si>
  <si>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</si>
  <si>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</si>
  <si>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</si>
  <si>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</si>
  <si>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</si>
  <si>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</si>
  <si>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</si>
  <si>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</si>
  <si>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</si>
  <si>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</si>
  <si>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</si>
  <si>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</si>
  <si>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</si>
  <si>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</si>
  <si>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</si>
  <si>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</si>
  <si>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</si>
  <si>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</si>
  <si>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</si>
  <si>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</si>
  <si>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</si>
  <si>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</si>
  <si>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</si>
  <si>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</si>
  <si>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</si>
  <si>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</si>
  <si>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</si>
  <si>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</si>
  <si>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</si>
  <si>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</si>
  <si>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</si>
  <si>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</si>
  <si>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</si>
  <si>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</si>
  <si>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</si>
  <si>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</si>
  <si>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</si>
  <si>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</si>
  <si>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</si>
  <si>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</si>
  <si>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</si>
  <si>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</si>
  <si>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</si>
  <si>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</si>
  <si>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</si>
  <si>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</si>
  <si>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</si>
  <si>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</si>
  <si>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</si>
  <si>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</si>
  <si>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</si>
  <si>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</si>
  <si>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</si>
  <si>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</si>
  <si>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</si>
  <si>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</si>
  <si>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</si>
  <si>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</si>
  <si>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</si>
  <si>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</si>
  <si>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</si>
  <si>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</si>
  <si>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</si>
  <si>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</si>
  <si>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</si>
  <si>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</si>
  <si>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</si>
  <si>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</si>
  <si>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</si>
  <si>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</si>
  <si>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</si>
  <si>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</si>
  <si>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</si>
  <si>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</si>
  <si>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</si>
  <si>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</si>
  <si>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</si>
  <si>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</si>
  <si>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</si>
  <si>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</si>
  <si>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</si>
  <si>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</si>
  <si>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</si>
  <si>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</si>
  <si>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</si>
  <si>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</si>
  <si>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</si>
  <si>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</si>
  <si>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</si>
  <si>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</si>
  <si>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</si>
  <si>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</si>
  <si>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</si>
  <si>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</si>
  <si>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</si>
  <si>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</si>
  <si>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</si>
  <si>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</si>
  <si>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</si>
  <si>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</si>
  <si>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</si>
  <si>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</si>
  <si>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</si>
  <si>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</si>
  <si>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</si>
  <si>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</si>
  <si>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</si>
  <si>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</si>
  <si>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</si>
  <si>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</si>
  <si>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</si>
  <si>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</si>
  <si>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</si>
  <si>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</si>
  <si>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</si>
  <si>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</si>
  <si>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</si>
  <si>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</si>
  <si>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</si>
  <si>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</si>
  <si>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</si>
  <si>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</si>
  <si>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</si>
  <si>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</si>
  <si>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</si>
  <si>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</si>
  <si>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</si>
  <si>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</si>
  <si>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</si>
  <si>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</si>
  <si>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</si>
  <si>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</si>
  <si>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</si>
  <si>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</si>
  <si>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</si>
  <si>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</si>
  <si>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</si>
  <si>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</si>
  <si>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</si>
  <si>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</si>
  <si>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</si>
  <si>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</si>
  <si>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</si>
  <si>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</si>
  <si>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</si>
  <si>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</si>
  <si>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</si>
  <si>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</si>
  <si>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</si>
  <si>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</si>
  <si>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</si>
  <si>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</si>
  <si>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</si>
  <si>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</si>
  <si>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</si>
  <si>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</si>
  <si>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</si>
  <si>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</si>
  <si>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</si>
  <si>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</si>
  <si>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</si>
  <si>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</si>
  <si>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</si>
  <si>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</si>
  <si>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</si>
  <si>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</si>
  <si>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</si>
  <si>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</si>
  <si>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</si>
  <si>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</si>
  <si>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</si>
  <si>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</si>
  <si>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</si>
  <si>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</si>
  <si>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</si>
  <si>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</si>
  <si>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</si>
  <si>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</si>
  <si>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</si>
  <si>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</si>
  <si>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</si>
  <si>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</si>
  <si>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</si>
  <si>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</si>
  <si>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</si>
  <si>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</si>
  <si>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</si>
  <si>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</si>
  <si>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</si>
  <si>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</si>
  <si>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</si>
  <si>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</si>
  <si>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</si>
  <si>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</si>
  <si>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</si>
  <si>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</si>
  <si>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</si>
  <si>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</si>
  <si>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</si>
  <si>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</si>
  <si>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</si>
  <si>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</si>
  <si>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</si>
  <si>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</si>
  <si>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</si>
  <si>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</si>
  <si>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</si>
  <si>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</si>
  <si>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</si>
  <si>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</si>
  <si>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</si>
  <si>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</si>
  <si>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</si>
  <si>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</si>
  <si>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</si>
  <si>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</si>
  <si>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</si>
  <si>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</si>
  <si>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</si>
  <si>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</si>
  <si>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</si>
  <si>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</si>
  <si>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</si>
  <si>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</si>
  <si>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</si>
  <si>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</si>
  <si>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</si>
  <si>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</si>
  <si>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</si>
  <si>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</si>
  <si>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</si>
  <si>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</si>
  <si>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</si>
  <si>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</si>
  <si>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</si>
  <si>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</si>
  <si>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</si>
  <si>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</si>
  <si>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</si>
  <si>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</si>
  <si>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</si>
  <si>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</si>
  <si>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</si>
  <si>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</si>
  <si>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</si>
  <si>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</si>
  <si>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</si>
  <si>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</si>
  <si>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</si>
  <si>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</si>
  <si>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</si>
  <si>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</si>
  <si>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</si>
  <si>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</si>
  <si>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</si>
  <si>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</si>
  <si>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</si>
  <si>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</si>
  <si>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</si>
  <si>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</si>
  <si>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</si>
  <si>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</si>
  <si>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</si>
  <si>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</si>
  <si>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</si>
  <si>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</si>
  <si>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</si>
  <si>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</si>
  <si>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</si>
  <si>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</si>
  <si>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</si>
  <si>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</si>
  <si>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</si>
  <si>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</si>
  <si>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</si>
  <si>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</si>
  <si>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</si>
  <si>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</si>
  <si>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</si>
  <si>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</si>
  <si>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</si>
  <si>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</si>
  <si>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</si>
  <si>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</si>
  <si>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</si>
  <si>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</si>
  <si>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</si>
  <si>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</si>
  <si>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</si>
  <si>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</si>
  <si>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</si>
  <si>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</si>
  <si>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</si>
  <si>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</si>
  <si>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</si>
  <si>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</si>
  <si>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</si>
  <si>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</si>
  <si>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</si>
  <si>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</si>
  <si>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</si>
  <si>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</si>
  <si>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</si>
  <si>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</si>
  <si>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</si>
  <si>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</si>
  <si>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</si>
  <si>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</si>
  <si>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</si>
  <si>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</si>
  <si>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</si>
  <si>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</si>
  <si>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</si>
  <si>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</si>
  <si>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</si>
  <si>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</si>
  <si>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</si>
  <si>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</si>
  <si>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</si>
  <si>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</si>
  <si>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</si>
  <si>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</si>
  <si>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</si>
  <si>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</si>
  <si>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</si>
  <si>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</si>
  <si>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</si>
  <si>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</si>
  <si>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</si>
  <si>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</si>
  <si>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</si>
  <si>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</si>
  <si>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</si>
  <si>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</si>
  <si>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</si>
  <si>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</si>
  <si>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</si>
  <si>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</si>
  <si>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</si>
  <si>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</si>
  <si>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</si>
  <si>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</si>
  <si>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</si>
  <si>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</si>
  <si>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</si>
  <si>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</si>
  <si>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</si>
  <si>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</si>
  <si>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</si>
  <si>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</si>
  <si>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</si>
  <si>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</si>
  <si>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</si>
  <si>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</si>
  <si>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</si>
  <si>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</si>
  <si>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</si>
  <si>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</si>
  <si>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</si>
  <si>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</si>
  <si>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</si>
  <si>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</si>
  <si>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</si>
  <si>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</si>
  <si>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</si>
  <si>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</si>
  <si>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</si>
  <si>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</si>
  <si>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</si>
  <si>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</si>
  <si>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</si>
  <si>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</si>
  <si>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</si>
  <si>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</si>
  <si>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</si>
  <si>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</si>
  <si>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</si>
  <si>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</si>
  <si>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</si>
  <si>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</si>
  <si>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</si>
  <si>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</si>
  <si>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</si>
  <si>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</si>
  <si>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</si>
  <si>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</si>
  <si>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</si>
  <si>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</si>
  <si>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</si>
  <si>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</si>
  <si>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</si>
  <si>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</si>
  <si>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</si>
  <si>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</si>
  <si>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</si>
  <si>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</si>
  <si>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</si>
  <si>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</si>
  <si>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</si>
  <si>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</si>
  <si>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</si>
  <si>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</si>
  <si>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</si>
  <si>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</si>
  <si>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</si>
  <si>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</si>
  <si>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</si>
  <si>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</si>
  <si>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</si>
  <si>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</si>
  <si>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</si>
  <si>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</si>
  <si>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</si>
  <si>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</si>
  <si>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</si>
  <si>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</si>
  <si>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</si>
  <si>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</si>
  <si>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</si>
  <si>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</si>
  <si>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</si>
  <si>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</si>
  <si>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</si>
  <si>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</si>
  <si>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</si>
  <si>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</si>
  <si>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</si>
  <si>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</si>
  <si>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</si>
  <si>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</si>
  <si>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</si>
  <si>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</si>
  <si>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</si>
  <si>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</si>
  <si>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</si>
  <si>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</si>
  <si>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</si>
  <si>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</si>
  <si>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</si>
  <si>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</si>
  <si>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</si>
  <si>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</si>
  <si>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</si>
  <si>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</si>
  <si>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</si>
  <si>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</si>
  <si>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</si>
  <si>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</si>
  <si>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</si>
  <si>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</si>
  <si>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</si>
  <si>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</si>
  <si>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</si>
  <si>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</si>
  <si>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</si>
  <si>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</si>
  <si>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</si>
  <si>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</si>
  <si>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</si>
  <si>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</si>
  <si>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</si>
  <si>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</si>
  <si>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</si>
  <si>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</si>
  <si>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</si>
  <si>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</si>
  <si>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</si>
  <si>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</si>
  <si>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</si>
  <si>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</si>
  <si>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</si>
  <si>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</si>
  <si>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</si>
  <si>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</si>
  <si>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</si>
  <si>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</si>
  <si>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</si>
  <si>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</si>
  <si>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</si>
  <si>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</si>
  <si>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</si>
  <si>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</si>
  <si>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</si>
  <si>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</si>
  <si>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</si>
  <si>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</si>
  <si>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</si>
  <si>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</si>
  <si>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</si>
  <si>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</si>
  <si>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</si>
  <si>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</si>
  <si>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</si>
  <si>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</si>
  <si>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</si>
  <si>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</si>
  <si>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</si>
  <si>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</si>
  <si>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</si>
  <si>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</si>
  <si>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</si>
  <si>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</si>
  <si>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</si>
  <si>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</si>
  <si>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</si>
  <si>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</si>
  <si>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</si>
  <si>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</si>
  <si>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</si>
  <si>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</si>
  <si>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</si>
  <si>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</si>
  <si>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</si>
  <si>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</si>
  <si>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</si>
  <si>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</si>
  <si>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</si>
  <si>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</si>
  <si>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</si>
  <si>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</si>
  <si>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</si>
  <si>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</si>
  <si>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</si>
  <si>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</si>
  <si>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</si>
  <si>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</si>
  <si>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</si>
  <si>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</si>
  <si>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</si>
  <si>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</si>
  <si>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</si>
  <si>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</si>
  <si>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</si>
  <si>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</si>
  <si>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</si>
  <si>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</si>
  <si>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</si>
  <si>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</si>
  <si>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</si>
  <si>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</si>
  <si>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</si>
  <si>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</si>
  <si>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</si>
  <si>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</si>
  <si>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</si>
  <si>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</si>
  <si>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</si>
  <si>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</si>
  <si>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</si>
  <si>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</si>
  <si>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</si>
  <si>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</si>
  <si>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</si>
  <si>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</si>
  <si>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</si>
  <si>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</si>
  <si>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</si>
  <si>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</si>
  <si>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</si>
  <si>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</si>
  <si>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</si>
  <si>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</si>
  <si>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</si>
  <si>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</si>
  <si>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</si>
  <si>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</si>
  <si>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</si>
  <si>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</si>
  <si>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</si>
  <si>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</si>
  <si>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</si>
  <si>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</si>
  <si>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</si>
  <si>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</si>
  <si>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</si>
  <si>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</si>
  <si>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</si>
  <si>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</si>
  <si>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</si>
  <si>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</si>
  <si>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</si>
  <si>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</si>
  <si>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</si>
  <si>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</si>
  <si>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</si>
  <si>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</si>
  <si>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</si>
  <si>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</si>
  <si>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</si>
  <si>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</si>
  <si>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</si>
  <si>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</si>
  <si>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</si>
  <si>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</si>
  <si>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</si>
  <si>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</si>
  <si>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</si>
  <si>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</si>
  <si>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</si>
  <si>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</si>
  <si>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</si>
  <si>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</si>
  <si>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</si>
  <si>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</si>
  <si>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</si>
  <si>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</si>
  <si>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</si>
  <si>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</si>
  <si>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</si>
  <si>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</si>
  <si>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</si>
  <si>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</si>
  <si>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</si>
  <si>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</si>
  <si>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</si>
  <si>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</si>
  <si>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</si>
  <si>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</si>
  <si>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</si>
  <si>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</si>
  <si>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</si>
  <si>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</si>
  <si>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</si>
  <si>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</si>
  <si>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</si>
  <si>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</si>
  <si>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</si>
  <si>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</si>
  <si>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</si>
  <si>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</si>
  <si>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</si>
  <si>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</si>
  <si>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</si>
  <si>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</si>
  <si>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</si>
  <si>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</si>
  <si>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</si>
  <si>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</si>
  <si>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</si>
  <si>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</si>
  <si>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</si>
  <si>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</si>
  <si>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</si>
  <si>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</si>
  <si>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</si>
  <si>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</si>
  <si>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</si>
  <si>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</si>
  <si>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</si>
  <si>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</si>
  <si>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</si>
  <si>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</si>
  <si>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</si>
  <si>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</si>
  <si>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</si>
  <si>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</si>
  <si>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</si>
  <si>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</si>
  <si>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</si>
  <si>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</si>
  <si>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</si>
  <si>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</si>
  <si>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</si>
  <si>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</si>
  <si>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</si>
  <si>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</si>
  <si>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</si>
  <si>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</si>
  <si>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</si>
  <si>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</si>
  <si>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</si>
  <si>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</si>
  <si>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</si>
  <si>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</si>
  <si>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</si>
  <si>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</si>
  <si>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</si>
  <si>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</si>
  <si>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</si>
  <si>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</si>
  <si>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</si>
  <si>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</si>
  <si>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</si>
  <si>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</si>
  <si>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</si>
  <si>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</si>
  <si>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</si>
  <si>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</si>
  <si>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</si>
  <si>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</si>
  <si>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</si>
  <si>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</si>
  <si>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</si>
  <si>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</si>
  <si>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</si>
  <si>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</si>
  <si>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</si>
  <si>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</si>
  <si>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</si>
  <si>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</si>
  <si>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</si>
  <si>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</si>
  <si>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</si>
  <si>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</si>
  <si>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</si>
  <si>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</si>
  <si>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</si>
  <si>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</si>
  <si>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</si>
  <si>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</si>
  <si>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</si>
  <si>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</si>
  <si>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</si>
  <si>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</si>
  <si>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</si>
  <si>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</si>
  <si>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</si>
  <si>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</si>
  <si>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</si>
  <si>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</si>
  <si>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</si>
  <si>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</si>
  <si>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</si>
  <si>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</si>
  <si>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</si>
  <si>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</si>
  <si>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</si>
  <si>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</si>
  <si>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</si>
  <si>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</si>
  <si>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</si>
  <si>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</si>
  <si>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</si>
  <si>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</si>
  <si>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</si>
  <si>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</si>
  <si>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</si>
  <si>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</si>
  <si>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</si>
  <si>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</si>
  <si>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</si>
  <si>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</si>
  <si>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</si>
  <si>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</si>
  <si>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</si>
  <si>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</si>
  <si>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</si>
  <si>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</si>
  <si>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</si>
  <si>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</si>
  <si>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</si>
  <si>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</si>
  <si>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</si>
  <si>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</si>
  <si>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</si>
  <si>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</si>
  <si>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</si>
  <si>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</si>
  <si>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</si>
  <si>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</si>
  <si>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</si>
  <si>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</si>
  <si>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</si>
  <si>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</si>
  <si>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</si>
  <si>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</si>
  <si>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</si>
  <si>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</si>
  <si>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</si>
  <si>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</si>
  <si>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</si>
  <si>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</si>
  <si>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</si>
  <si>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</si>
  <si>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</si>
  <si>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</si>
  <si>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</si>
  <si>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</si>
  <si>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</si>
  <si>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</si>
  <si>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</si>
  <si>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</si>
  <si>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</si>
  <si>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</si>
  <si>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</si>
  <si>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</si>
  <si>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</si>
  <si>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</si>
  <si>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</si>
  <si>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</si>
  <si>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</si>
  <si>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</si>
  <si>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</si>
  <si>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</si>
  <si>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</si>
  <si>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</si>
  <si>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</si>
  <si>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</si>
  <si>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</si>
  <si>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</si>
  <si>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</si>
  <si>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</si>
  <si>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</si>
  <si>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</si>
  <si>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</si>
  <si>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</si>
  <si>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</si>
  <si>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</si>
  <si>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</si>
  <si>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</si>
  <si>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</si>
  <si>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</si>
  <si>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</si>
  <si>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</si>
  <si>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</si>
  <si>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</si>
  <si>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</si>
  <si>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</si>
  <si>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</si>
  <si>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</si>
  <si>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</si>
  <si>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</si>
  <si>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</si>
  <si>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</si>
  <si>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</si>
  <si>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</si>
  <si>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</si>
  <si>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</si>
  <si>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</si>
  <si>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</si>
  <si>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</si>
  <si>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</si>
  <si>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</si>
  <si>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</si>
  <si>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</si>
  <si>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</si>
  <si>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</si>
  <si>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</si>
  <si>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</si>
  <si>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</si>
  <si>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</si>
  <si>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</si>
  <si>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</si>
  <si>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</si>
  <si>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</si>
  <si>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</si>
  <si>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</si>
  <si>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</si>
  <si>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</si>
  <si>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</si>
  <si>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</si>
  <si>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</si>
  <si>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</si>
  <si>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</si>
  <si>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</si>
  <si>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</si>
  <si>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</si>
  <si>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</si>
  <si>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</si>
  <si>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</si>
  <si>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</si>
  <si>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</si>
  <si>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</si>
  <si>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</si>
  <si>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</si>
  <si>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</si>
  <si>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</si>
  <si>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</si>
  <si>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</si>
  <si>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</si>
  <si>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</si>
  <si>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</si>
  <si>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</si>
  <si>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</si>
  <si>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</si>
  <si>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</si>
  <si>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</si>
  <si>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</si>
  <si>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</si>
  <si>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</si>
  <si>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</si>
  <si>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</si>
  <si>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</si>
  <si>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</si>
  <si>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</si>
  <si>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</si>
  <si>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</si>
  <si>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</si>
  <si>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</si>
  <si>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</si>
  <si>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</si>
  <si>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</si>
  <si>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</si>
  <si>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</si>
  <si>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</si>
  <si>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</si>
  <si>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</si>
  <si>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</si>
  <si>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</si>
  <si>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</si>
  <si>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</si>
  <si>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</si>
  <si>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</si>
  <si>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</si>
  <si>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</si>
  <si>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</si>
  <si>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</si>
  <si>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</si>
  <si>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</si>
  <si>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</si>
  <si>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</si>
  <si>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</si>
  <si>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</si>
  <si>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</si>
  <si>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</si>
  <si>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</si>
  <si>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</si>
  <si>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</si>
  <si>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</si>
  <si>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</si>
  <si>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</si>
  <si>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</si>
  <si>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</si>
  <si>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</si>
  <si>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</si>
  <si>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</si>
  <si>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</si>
  <si>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</si>
  <si>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</si>
  <si>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</si>
  <si>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</si>
  <si>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</si>
  <si>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</si>
  <si>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</si>
  <si>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</si>
  <si>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</si>
  <si>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</si>
  <si>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</si>
  <si>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</si>
  <si>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</si>
  <si>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</si>
  <si>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</si>
  <si>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</si>
  <si>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</si>
  <si>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</si>
  <si>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</si>
  <si>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</si>
  <si>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</si>
  <si>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</si>
  <si>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</si>
  <si>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</si>
  <si>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</si>
  <si>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</si>
  <si>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</si>
  <si>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</si>
  <si>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</si>
  <si>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</si>
  <si>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</si>
  <si>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</si>
  <si>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</si>
  <si>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</si>
  <si>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</si>
  <si>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</si>
  <si>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</si>
  <si>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</si>
  <si>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</si>
  <si>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</si>
  <si>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</si>
  <si>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</si>
  <si>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</si>
  <si>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</si>
  <si>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</si>
  <si>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</si>
  <si>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</si>
  <si>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</si>
  <si>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</si>
  <si>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</si>
  <si>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</si>
  <si>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</si>
  <si>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</si>
  <si>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</si>
  <si>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</si>
  <si>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</si>
  <si>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</si>
  <si>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</si>
  <si>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</si>
  <si>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</si>
  <si>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</si>
  <si>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</si>
  <si>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</si>
  <si>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</si>
  <si>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</si>
  <si>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</si>
  <si>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</si>
  <si>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</si>
  <si>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</si>
  <si>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</si>
  <si>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</si>
  <si>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</si>
  <si>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</si>
  <si>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</si>
  <si>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</si>
  <si>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</si>
  <si>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</si>
  <si>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</si>
  <si>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</si>
  <si>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</si>
  <si>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</si>
  <si>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</si>
  <si>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</si>
  <si>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</si>
  <si>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</si>
  <si>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</si>
  <si>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</si>
  <si>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</si>
  <si>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</si>
  <si>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</si>
  <si>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</si>
  <si>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</si>
  <si>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</si>
  <si>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</si>
  <si>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</si>
  <si>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</si>
  <si>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</si>
  <si>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</si>
  <si>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</si>
  <si>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</si>
  <si>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</si>
  <si>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</si>
  <si>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</si>
  <si>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</si>
  <si>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</si>
  <si>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</si>
  <si>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</si>
  <si>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</si>
  <si>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</si>
  <si>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</si>
  <si>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</si>
  <si>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</si>
  <si>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</si>
  <si>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</si>
  <si>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</si>
  <si>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</si>
  <si>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</si>
  <si>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</si>
  <si>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</si>
  <si>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</si>
  <si>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</si>
  <si>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</si>
  <si>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</si>
  <si>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</si>
  <si>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</si>
  <si>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</si>
  <si>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</si>
  <si>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</si>
  <si>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</si>
  <si>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</si>
  <si>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</si>
  <si>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</si>
  <si>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</si>
  <si>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</si>
  <si>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</si>
  <si>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</si>
  <si>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</si>
  <si>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</si>
  <si>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</si>
  <si>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</si>
  <si>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</si>
  <si>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</si>
  <si>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</si>
  <si>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</si>
  <si>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</si>
  <si>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</si>
  <si>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</si>
  <si>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</si>
  <si>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</si>
  <si>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</si>
  <si>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</si>
  <si>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</si>
  <si>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</si>
  <si>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</si>
  <si>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</si>
  <si>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</si>
  <si>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</si>
  <si>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</si>
  <si>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</si>
  <si>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</si>
  <si>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</si>
  <si>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</si>
  <si>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</si>
  <si>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</si>
  <si>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</si>
  <si>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</si>
  <si>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</si>
  <si>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</si>
  <si>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</si>
  <si>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</si>
  <si>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</si>
  <si>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</si>
  <si>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</si>
  <si>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</si>
  <si>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</si>
  <si>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</si>
  <si>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</si>
  <si>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</si>
  <si>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</si>
  <si>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</si>
  <si>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</si>
  <si>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</si>
  <si>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</si>
  <si>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</si>
  <si>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</si>
  <si>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</si>
  <si>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</si>
  <si>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</si>
  <si>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</si>
  <si>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</si>
  <si>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</si>
  <si>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</si>
  <si>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</si>
  <si>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</si>
  <si>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</si>
  <si>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</si>
  <si>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</si>
  <si>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</si>
  <si>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</si>
  <si>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</si>
  <si>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</si>
  <si>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</si>
  <si>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</si>
  <si>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</si>
  <si>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</si>
  <si>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</si>
  <si>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</si>
  <si>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</si>
  <si>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</si>
  <si>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</si>
  <si>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</si>
  <si>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</si>
  <si>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</si>
  <si>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</si>
  <si>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</si>
  <si>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</si>
  <si>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</si>
  <si>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</si>
  <si>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</si>
  <si>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</si>
  <si>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</si>
  <si>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</si>
  <si>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</si>
  <si>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</si>
  <si>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</si>
  <si>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</si>
  <si>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</si>
  <si>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</si>
  <si>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</si>
  <si>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</si>
  <si>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</si>
  <si>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</si>
  <si>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</si>
  <si>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</si>
  <si>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</si>
  <si>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</si>
  <si>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</si>
  <si>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</si>
  <si>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</si>
  <si>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</si>
  <si>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</si>
  <si>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</si>
  <si>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</si>
  <si>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</si>
  <si>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</si>
  <si>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</si>
  <si>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</si>
  <si>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</si>
  <si>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</si>
  <si>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</si>
  <si>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</si>
  <si>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</si>
  <si>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</si>
  <si>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</si>
  <si>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</si>
  <si>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</si>
  <si>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</si>
  <si>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</si>
  <si>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</si>
  <si>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</si>
  <si>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</si>
  <si>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</si>
  <si>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</si>
  <si>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</si>
  <si>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</si>
  <si>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</si>
  <si>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</si>
  <si>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</si>
  <si>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</si>
  <si>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</si>
  <si>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</si>
  <si>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</si>
  <si>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</si>
  <si>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</si>
  <si>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</si>
  <si>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</si>
  <si>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</si>
  <si>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</si>
  <si>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</si>
  <si>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</si>
  <si>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</si>
  <si>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</si>
  <si>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</si>
  <si>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</si>
  <si>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</si>
  <si>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</si>
  <si>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</si>
  <si>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</si>
  <si>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</si>
  <si>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</si>
  <si>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</si>
  <si>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</si>
  <si>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</si>
  <si>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</si>
  <si>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</si>
  <si>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</si>
  <si>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</si>
  <si>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</si>
  <si>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</si>
  <si>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</si>
  <si>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</si>
  <si>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</si>
  <si>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</si>
  <si>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</si>
  <si>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</si>
  <si>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</si>
  <si>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</si>
  <si>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</si>
  <si>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</si>
  <si>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</si>
  <si>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</si>
  <si>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</si>
  <si>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</si>
  <si>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</si>
  <si>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</si>
  <si>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</si>
  <si>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</si>
  <si>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</si>
  <si>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</si>
  <si>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</si>
  <si>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</si>
  <si>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</si>
  <si>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</si>
  <si>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</si>
  <si>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</si>
  <si>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</si>
  <si>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</si>
  <si>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</si>
  <si>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</si>
  <si>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</si>
  <si>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</si>
  <si>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</si>
  <si>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</si>
  <si>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</si>
  <si>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</si>
  <si>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</si>
  <si>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</si>
  <si>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</si>
  <si>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</si>
  <si>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</si>
  <si>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</si>
  <si>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</si>
  <si>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</si>
  <si>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</si>
  <si>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</si>
  <si>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</si>
  <si>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</si>
  <si>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</si>
  <si>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</si>
  <si>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</si>
  <si>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</si>
  <si>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</si>
  <si>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</si>
  <si>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</si>
  <si>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</si>
  <si>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</si>
  <si>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</si>
  <si>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</si>
  <si>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</si>
  <si>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</si>
  <si>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</si>
  <si>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</si>
  <si>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</si>
  <si>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</si>
  <si>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</si>
  <si>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</si>
  <si>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</si>
  <si>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</si>
  <si>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</si>
  <si>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</si>
  <si>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</si>
  <si>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</si>
  <si>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</si>
  <si>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</si>
  <si>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</si>
  <si>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</si>
  <si>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</si>
  <si>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</si>
  <si>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</si>
  <si>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</si>
  <si>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</si>
  <si>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</si>
  <si>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</si>
  <si>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</si>
  <si>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</si>
  <si>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</si>
  <si>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</si>
  <si>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</si>
  <si>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</si>
  <si>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</si>
  <si>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</si>
  <si>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</si>
  <si>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</si>
  <si>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</si>
  <si>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</si>
  <si>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</si>
  <si>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</si>
  <si>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</si>
  <si>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</si>
  <si>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</si>
  <si>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</si>
  <si>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</si>
  <si>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</si>
  <si>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</si>
  <si>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</si>
  <si>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</si>
  <si>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</si>
  <si>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</si>
  <si>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</si>
  <si>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</si>
  <si>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</si>
  <si>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</si>
  <si>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</si>
  <si>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</si>
  <si>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</si>
  <si>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</si>
  <si>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</si>
  <si>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</si>
  <si>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</si>
  <si>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</si>
  <si>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</si>
  <si>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</si>
  <si>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</si>
  <si>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</si>
  <si>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</si>
  <si>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</si>
  <si>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</si>
  <si>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</si>
  <si>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</si>
  <si>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</si>
  <si>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</si>
  <si>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</si>
  <si>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</si>
  <si>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</si>
  <si>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</si>
  <si>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</si>
  <si>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</si>
  <si>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</si>
  <si>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</si>
  <si>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</si>
  <si>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</si>
  <si>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</si>
  <si>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</si>
  <si>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</si>
  <si>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</si>
  <si>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</si>
  <si>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</si>
  <si>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</si>
  <si>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</si>
  <si>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</si>
  <si>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</si>
  <si>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</si>
  <si>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</si>
  <si>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</si>
  <si>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</si>
  <si>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</si>
  <si>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</si>
  <si>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</si>
  <si>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</si>
  <si>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</si>
  <si>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</si>
  <si>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</si>
  <si>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</si>
  <si>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</si>
  <si>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</si>
  <si>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</si>
  <si>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</si>
  <si>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</si>
  <si>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</si>
  <si>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</si>
  <si>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</si>
  <si>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</si>
  <si>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</si>
  <si>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</si>
  <si>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</si>
  <si>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</si>
  <si>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</si>
  <si>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</si>
  <si>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</si>
  <si>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</si>
  <si>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</si>
  <si>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</si>
  <si>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</si>
  <si>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</si>
  <si>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</si>
  <si>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</si>
  <si>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</si>
  <si>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</si>
  <si>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</si>
  <si>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</si>
  <si>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</si>
  <si>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</si>
  <si>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</si>
  <si>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</si>
  <si>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</si>
  <si>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</si>
  <si>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</si>
  <si>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</si>
  <si>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</si>
  <si>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</si>
  <si>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</si>
  <si>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</si>
  <si>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</si>
  <si>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</si>
  <si>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</si>
  <si>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</si>
  <si>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</si>
  <si>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</si>
  <si>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</si>
  <si>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</si>
  <si>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</si>
  <si>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</si>
  <si>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</si>
  <si>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</si>
  <si>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</si>
  <si>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</si>
  <si>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</si>
  <si>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</si>
  <si>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</si>
  <si>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</si>
  <si>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</si>
  <si>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</si>
  <si>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</si>
  <si>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</si>
  <si>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</si>
  <si>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</si>
  <si>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</si>
  <si>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</si>
  <si>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</si>
  <si>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</si>
  <si>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</si>
  <si>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</si>
  <si>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</si>
  <si>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</si>
  <si>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</si>
  <si>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</si>
  <si>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</si>
  <si>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</si>
  <si>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</si>
  <si>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</si>
  <si>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</si>
  <si>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</si>
  <si>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</si>
  <si>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</si>
  <si>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</si>
  <si>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</si>
  <si>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</si>
  <si>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</si>
  <si>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</si>
  <si>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</si>
  <si>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</si>
  <si>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</si>
  <si>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</si>
  <si>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</si>
  <si>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</si>
  <si>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</si>
  <si>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</si>
  <si>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</si>
  <si>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</si>
  <si>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</si>
  <si>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</si>
  <si>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</si>
  <si>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</si>
  <si>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</si>
  <si>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</si>
  <si>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</si>
  <si>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</si>
  <si>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</si>
  <si>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</si>
  <si>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</si>
  <si>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</si>
  <si>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</si>
  <si>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</si>
  <si>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</si>
  <si>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</si>
  <si>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</si>
  <si>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</si>
  <si>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</si>
  <si>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</si>
  <si>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</si>
  <si>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</si>
  <si>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</si>
  <si>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</si>
  <si>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</si>
  <si>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</si>
  <si>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</si>
  <si>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</si>
  <si>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</si>
  <si>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</si>
  <si>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</si>
  <si>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</si>
  <si>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</si>
  <si>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</si>
  <si>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</si>
  <si>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</si>
  <si>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</si>
  <si>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</si>
  <si>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</si>
  <si>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</si>
  <si>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</si>
  <si>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</si>
  <si>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</si>
  <si>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</si>
  <si>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</si>
  <si>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</si>
  <si>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</si>
  <si>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</si>
  <si>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</si>
  <si>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</si>
  <si>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</si>
  <si>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</si>
  <si>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</si>
  <si>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</si>
  <si>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</si>
  <si>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</si>
  <si>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</si>
  <si>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</si>
  <si>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</si>
  <si>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</si>
  <si>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</si>
  <si>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</si>
  <si>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</si>
  <si>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</si>
  <si>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</si>
  <si>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</si>
  <si>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</si>
  <si>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</si>
  <si>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</si>
  <si>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</si>
  <si>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</si>
  <si>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</si>
  <si>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</si>
  <si>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</si>
  <si>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</si>
  <si>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</si>
  <si>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</si>
  <si>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</si>
  <si>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</si>
  <si>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</si>
  <si>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</si>
  <si>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</si>
  <si>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</si>
  <si>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</si>
  <si>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</si>
  <si>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</si>
  <si>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</si>
  <si>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</si>
  <si>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</si>
  <si>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</si>
  <si>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</si>
  <si>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</si>
  <si>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</si>
  <si>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</si>
  <si>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</si>
  <si>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</si>
  <si>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</si>
  <si>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</si>
  <si>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</si>
  <si>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</si>
  <si>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</si>
  <si>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</si>
  <si>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</si>
  <si>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</si>
  <si>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</si>
  <si>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</si>
  <si>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</si>
  <si>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</si>
  <si>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</si>
  <si>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</si>
  <si>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</si>
  <si>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</si>
  <si>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</si>
  <si>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</si>
  <si>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</si>
  <si>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</si>
  <si>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</si>
  <si>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</si>
  <si>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</si>
  <si>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</si>
  <si>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</si>
  <si>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</si>
  <si>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</si>
  <si>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</si>
  <si>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</si>
  <si>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</si>
  <si>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</si>
  <si>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</si>
  <si>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</si>
  <si>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</si>
  <si>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</si>
  <si>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</si>
  <si>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</si>
  <si>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</si>
  <si>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</si>
  <si>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</si>
  <si>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</si>
  <si>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</si>
  <si>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</si>
  <si>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</si>
  <si>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</si>
  <si>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</si>
  <si>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</si>
  <si>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</si>
  <si>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</si>
  <si>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</si>
  <si>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</si>
  <si>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</si>
  <si>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</si>
  <si>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</si>
  <si>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</si>
  <si>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</si>
  <si>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</si>
  <si>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</si>
  <si>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</si>
  <si>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</si>
  <si>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</si>
  <si>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</si>
  <si>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</si>
  <si>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</si>
  <si>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</si>
  <si>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</si>
  <si>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</si>
  <si>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</si>
  <si>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</si>
  <si>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</si>
  <si>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</si>
  <si>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</si>
  <si>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</si>
  <si>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</si>
  <si>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</si>
  <si>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</si>
  <si>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</si>
  <si>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</si>
  <si>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</si>
  <si>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</si>
  <si>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</si>
  <si>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</si>
  <si>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</si>
  <si>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</si>
  <si>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</si>
  <si>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</si>
  <si>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</si>
  <si>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</si>
  <si>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</si>
  <si>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</si>
  <si>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</si>
  <si>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</si>
  <si>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</si>
  <si>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</si>
  <si>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</si>
  <si>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</si>
  <si>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</si>
  <si>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</si>
  <si>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</si>
  <si>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</si>
  <si>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</si>
  <si>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</si>
  <si>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</si>
  <si>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</si>
  <si>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</si>
  <si>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</si>
  <si>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</si>
  <si>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</si>
  <si>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</si>
  <si>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</si>
  <si>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</si>
  <si>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</si>
  <si>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</si>
  <si>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</si>
  <si>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</si>
  <si>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</si>
  <si>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</si>
  <si>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</si>
  <si>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</si>
  <si>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</si>
  <si>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</si>
  <si>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</si>
  <si>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</si>
  <si>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</si>
  <si>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</si>
  <si>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</si>
  <si>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</si>
  <si>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</si>
  <si>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</si>
  <si>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</si>
  <si>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</si>
  <si>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</si>
  <si>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</si>
  <si>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</si>
  <si>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</si>
  <si>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</si>
  <si>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</si>
  <si>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</si>
  <si>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</si>
  <si>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</si>
  <si>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</si>
  <si>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</si>
  <si>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</si>
  <si>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</si>
  <si>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</si>
  <si>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</si>
  <si>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</si>
  <si>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</si>
  <si>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</si>
  <si>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</si>
  <si>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</si>
  <si>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</si>
  <si>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</si>
  <si>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</si>
  <si>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</si>
  <si>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</si>
  <si>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</si>
  <si>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</si>
  <si>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</si>
  <si>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</si>
  <si>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</si>
  <si>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</si>
  <si>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</si>
  <si>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</si>
  <si>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</si>
  <si>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</si>
  <si>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</si>
  <si>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</si>
  <si>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</si>
  <si>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</si>
  <si>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</si>
  <si>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</si>
  <si>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</si>
  <si>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</si>
  <si>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</si>
  <si>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</si>
  <si>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</si>
  <si>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</si>
  <si>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</si>
  <si>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</si>
  <si>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</si>
  <si>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</si>
  <si>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</si>
  <si>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</si>
  <si>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</si>
  <si>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</si>
  <si>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</si>
  <si>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</si>
  <si>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</si>
  <si>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</si>
  <si>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</si>
  <si>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</si>
  <si>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</si>
  <si>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</si>
  <si>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</si>
  <si>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</si>
  <si>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</si>
  <si>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</si>
  <si>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</si>
  <si>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</si>
  <si>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</si>
  <si>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</si>
  <si>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</si>
  <si>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</si>
  <si>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</si>
  <si>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</si>
  <si>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</si>
  <si>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</si>
  <si>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</si>
  <si>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</si>
  <si>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</si>
  <si>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</si>
  <si>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</si>
  <si>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</si>
  <si>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</si>
  <si>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</si>
  <si>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</si>
  <si>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</si>
  <si>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</si>
  <si>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</si>
  <si>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</si>
  <si>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</si>
  <si>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</si>
  <si>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</si>
  <si>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</si>
  <si>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</si>
  <si>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</si>
  <si>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</si>
  <si>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</si>
  <si>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</si>
  <si>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</si>
  <si>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</si>
  <si>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</si>
  <si>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</si>
  <si>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</si>
  <si>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</si>
  <si>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</si>
  <si>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</si>
  <si>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</si>
  <si>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</si>
  <si>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</si>
  <si>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</si>
  <si>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</si>
  <si>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</si>
  <si>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</si>
  <si>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</si>
  <si>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</si>
  <si>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</si>
  <si>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</si>
  <si>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</si>
  <si>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</si>
  <si>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</si>
  <si>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</si>
  <si>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</si>
  <si>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</si>
  <si>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</si>
  <si>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</si>
  <si>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</si>
  <si>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</si>
  <si>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</si>
  <si>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</si>
  <si>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</si>
  <si>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</si>
  <si>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</si>
  <si>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</si>
  <si>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</si>
  <si>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</si>
  <si>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</si>
  <si>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</si>
  <si>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</si>
  <si>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</si>
  <si>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</si>
  <si>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</si>
  <si>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</si>
  <si>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</si>
  <si>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</si>
  <si>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</si>
  <si>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</si>
  <si>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</si>
  <si>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</si>
  <si>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</si>
  <si>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</si>
  <si>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</si>
  <si>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</si>
  <si>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</si>
  <si>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</si>
  <si>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</si>
  <si>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</si>
  <si>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</si>
  <si>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</si>
  <si>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</si>
  <si>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</si>
  <si>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</si>
  <si>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</si>
  <si>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</si>
  <si>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</si>
  <si>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</si>
  <si>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</si>
  <si>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</si>
  <si>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</si>
  <si>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</si>
  <si>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</si>
  <si>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</si>
  <si>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</si>
  <si>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</si>
  <si>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</si>
  <si>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</si>
  <si>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</si>
  <si>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</si>
  <si>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</si>
  <si>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</si>
  <si>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</si>
  <si>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</si>
  <si>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</si>
  <si>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</si>
  <si>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</si>
  <si>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</si>
  <si>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</si>
  <si>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</si>
  <si>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</si>
  <si>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</si>
  <si>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</si>
  <si>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</si>
  <si>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</si>
  <si>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</si>
  <si>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</si>
  <si>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</si>
  <si>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</si>
  <si>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</si>
  <si>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</si>
  <si>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</si>
  <si>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</si>
  <si>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</si>
  <si>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</si>
  <si>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</si>
  <si>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</si>
  <si>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</si>
  <si>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</si>
  <si>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</si>
  <si>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</si>
  <si>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</si>
  <si>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</si>
  <si>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</si>
  <si>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</si>
  <si>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</si>
  <si>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</si>
  <si>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</si>
  <si>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</si>
  <si>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</si>
  <si>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</si>
  <si>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</si>
  <si>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</si>
  <si>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</si>
  <si>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</si>
  <si>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</si>
  <si>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</si>
  <si>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</si>
  <si>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</si>
  <si>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</si>
  <si>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</si>
  <si>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</si>
  <si>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</si>
  <si>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</si>
  <si>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</si>
  <si>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</si>
  <si>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</si>
  <si>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</si>
  <si>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</si>
  <si>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</si>
  <si>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</si>
  <si>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</si>
  <si>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</si>
  <si>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</si>
  <si>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</si>
  <si>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</si>
  <si>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</si>
  <si>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</si>
  <si>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</si>
  <si>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</si>
  <si>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</si>
  <si>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</si>
  <si>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</si>
  <si>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</si>
  <si>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</si>
  <si>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</si>
  <si>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</si>
  <si>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</si>
  <si>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</si>
  <si>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</si>
  <si>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</si>
  <si>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</si>
  <si>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</si>
  <si>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</si>
  <si>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</si>
  <si>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</si>
  <si>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</si>
  <si>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</si>
  <si>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</si>
  <si>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</si>
  <si>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</si>
  <si>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</si>
  <si>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</si>
  <si>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</si>
  <si>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</si>
  <si>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</si>
  <si>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</si>
  <si>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</si>
  <si>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</si>
  <si>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</si>
  <si>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</si>
  <si>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</si>
  <si>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</si>
  <si>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</si>
  <si>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</si>
  <si>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</si>
  <si>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</si>
  <si>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</si>
  <si>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</si>
  <si>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</si>
  <si>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</si>
  <si>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</si>
  <si>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</si>
  <si>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</si>
  <si>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</si>
  <si>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</si>
  <si>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</si>
  <si>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</si>
  <si>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</si>
  <si>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</si>
  <si>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</si>
  <si>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</si>
  <si>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</si>
  <si>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</si>
  <si>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</si>
  <si>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</si>
  <si>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</si>
  <si>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</si>
  <si>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</si>
  <si>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</si>
  <si>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</si>
  <si>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</si>
  <si>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</si>
  <si>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</si>
  <si>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</si>
  <si>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</si>
  <si>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</si>
  <si>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</si>
  <si>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</si>
  <si>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</si>
  <si>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</si>
  <si>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</si>
  <si>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</si>
  <si>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</si>
  <si>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</si>
  <si>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</si>
  <si>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</si>
  <si>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</si>
  <si>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</si>
  <si>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</si>
  <si>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</si>
  <si>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</si>
  <si>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</si>
  <si>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</si>
  <si>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</si>
  <si>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</si>
  <si>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</si>
  <si>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</si>
  <si>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</si>
  <si>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</si>
  <si>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</si>
  <si>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</si>
  <si>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</si>
  <si>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</si>
  <si>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</si>
  <si>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</si>
  <si>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</si>
  <si>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</si>
  <si>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</si>
  <si>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</si>
  <si>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</si>
  <si>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</si>
  <si>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</si>
  <si>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</si>
  <si>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</si>
  <si>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</si>
  <si>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</si>
  <si>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</si>
  <si>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</si>
  <si>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</si>
  <si>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</si>
  <si>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</si>
  <si>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</si>
  <si>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</si>
  <si>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</si>
  <si>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</si>
  <si>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</si>
  <si>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</si>
  <si>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</si>
  <si>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</si>
  <si>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</si>
  <si>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</si>
  <si>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</si>
  <si>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</si>
  <si>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</si>
  <si>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</si>
  <si>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</si>
  <si>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</si>
  <si>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</si>
  <si>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</si>
  <si>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</si>
  <si>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</si>
  <si>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</si>
  <si>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</si>
  <si>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</si>
  <si>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</si>
  <si>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</si>
  <si>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</si>
  <si>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</si>
  <si>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</si>
  <si>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</si>
  <si>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</si>
  <si>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</si>
  <si>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</si>
  <si>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</si>
  <si>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</si>
  <si>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</si>
  <si>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</si>
  <si>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</si>
  <si>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</si>
  <si>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</si>
  <si>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</si>
  <si>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</si>
  <si>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</si>
  <si>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</si>
  <si>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</si>
  <si>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</si>
  <si>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</si>
  <si>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</si>
  <si>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</si>
  <si>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</si>
  <si>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</si>
  <si>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</si>
  <si>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</si>
  <si>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</si>
  <si>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</si>
  <si>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</si>
  <si>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</si>
  <si>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</si>
  <si>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</si>
  <si>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</si>
  <si>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</si>
  <si>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</si>
  <si>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</si>
  <si>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</si>
  <si>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</si>
  <si>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</si>
  <si>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</si>
  <si>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</si>
  <si>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</si>
  <si>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</si>
  <si>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</si>
  <si>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</si>
  <si>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</si>
  <si>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</si>
  <si>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</si>
  <si>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</si>
  <si>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</si>
  <si>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</si>
  <si>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</si>
  <si>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</si>
  <si>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</si>
  <si>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</si>
  <si>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</si>
  <si>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</si>
  <si>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</si>
  <si>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</si>
  <si>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</si>
  <si>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</si>
  <si>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</si>
  <si>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</si>
  <si>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</si>
  <si>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</si>
  <si>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</si>
  <si>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</si>
  <si>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</si>
  <si>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</si>
  <si>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</si>
  <si>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</si>
  <si>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</si>
  <si>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</si>
  <si>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</si>
  <si>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</si>
  <si>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</si>
  <si>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</si>
  <si>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</si>
  <si>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</si>
  <si>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</si>
  <si>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</si>
  <si>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</si>
  <si>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</si>
  <si>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</si>
  <si>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</si>
  <si>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</si>
  <si>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</si>
  <si>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</si>
  <si>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</si>
  <si>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</si>
  <si>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</si>
  <si>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</si>
  <si>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</si>
  <si>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</si>
  <si>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</si>
  <si>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</si>
  <si>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</si>
  <si>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</si>
  <si>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</si>
  <si>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</si>
  <si>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</si>
  <si>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</si>
  <si>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</si>
  <si>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</si>
  <si>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</si>
  <si>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</si>
  <si>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</si>
  <si>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</si>
  <si>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</si>
  <si>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</si>
  <si>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</si>
  <si>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</si>
  <si>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</si>
  <si>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</si>
  <si>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</si>
  <si>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</si>
  <si>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</si>
  <si>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</si>
  <si>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</si>
  <si>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</si>
  <si>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</si>
  <si>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</si>
  <si>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</si>
  <si>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</si>
  <si>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</si>
  <si>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</si>
  <si>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</si>
  <si>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</si>
  <si>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</si>
  <si>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</si>
  <si>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</si>
  <si>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</si>
  <si>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</si>
  <si>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</si>
  <si>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</si>
  <si>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</si>
  <si>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</si>
  <si>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</si>
  <si>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</si>
  <si>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</si>
  <si>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</si>
  <si>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</si>
  <si>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</si>
  <si>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</si>
  <si>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</si>
  <si>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</si>
  <si>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</si>
  <si>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</si>
  <si>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</si>
  <si>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</si>
  <si>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</si>
  <si>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</si>
  <si>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</si>
  <si>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</si>
  <si>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</si>
  <si>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</si>
  <si>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</si>
  <si>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</si>
  <si>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</si>
  <si>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</si>
  <si>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</si>
  <si>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</si>
  <si>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</si>
  <si>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</si>
  <si>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</si>
  <si>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</si>
  <si>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</si>
  <si>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</si>
  <si>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</si>
  <si>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</si>
  <si>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</si>
  <si>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</si>
  <si>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</si>
  <si>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</si>
  <si>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</si>
  <si>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</si>
  <si>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</si>
  <si>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</si>
  <si>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</si>
  <si>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</si>
  <si>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</si>
  <si>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</si>
  <si>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</si>
  <si>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</si>
  <si>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</si>
  <si>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</si>
  <si>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</si>
  <si>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</si>
  <si>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</si>
  <si>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</si>
  <si>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</si>
  <si>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</si>
  <si>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</si>
  <si>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</si>
  <si>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</si>
  <si>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</si>
  <si>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</si>
  <si>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</si>
  <si>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</si>
  <si>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</si>
  <si>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</si>
  <si>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</si>
  <si>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</si>
  <si>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</si>
  <si>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</si>
  <si>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</si>
  <si>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</si>
  <si>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</si>
  <si>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</si>
  <si>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</si>
  <si>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</si>
  <si>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</si>
  <si>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</si>
  <si>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</si>
  <si>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</si>
  <si>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</si>
  <si>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</si>
  <si>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</si>
  <si>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</si>
  <si>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</si>
  <si>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</si>
  <si>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</si>
  <si>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</si>
  <si>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</si>
  <si>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</si>
  <si>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</si>
  <si>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</si>
  <si>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</si>
  <si>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</si>
  <si>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</si>
  <si>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</si>
  <si>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</si>
  <si>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</si>
  <si>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</si>
  <si>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</si>
  <si>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</si>
  <si>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</si>
  <si>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</si>
  <si>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</si>
  <si>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</si>
  <si>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</si>
  <si>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</si>
  <si>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</si>
  <si>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</si>
  <si>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</si>
  <si>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</si>
  <si>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</si>
  <si>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</si>
  <si>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</si>
  <si>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</si>
  <si>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</si>
  <si>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</si>
  <si>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</si>
  <si>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</si>
  <si>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</si>
  <si>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</si>
  <si>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</si>
  <si>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</si>
  <si>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</si>
  <si>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</si>
  <si>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</si>
  <si>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</si>
  <si>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</si>
  <si>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</si>
  <si>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</si>
  <si>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</si>
  <si>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</si>
  <si>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</si>
  <si>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</si>
  <si>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</si>
  <si>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</si>
  <si>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</si>
  <si>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</si>
  <si>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</si>
  <si>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</si>
  <si>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</si>
  <si>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</si>
  <si>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</si>
  <si>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</si>
  <si>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</si>
  <si>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</si>
  <si>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</si>
  <si>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</si>
  <si>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</si>
  <si>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</si>
  <si>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</si>
  <si>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</si>
  <si>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</si>
  <si>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</si>
  <si>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</si>
  <si>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</si>
  <si>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</si>
  <si>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</si>
  <si>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</si>
  <si>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</si>
  <si>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</si>
  <si>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</si>
  <si>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</si>
  <si>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</si>
  <si>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</si>
  <si>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</si>
  <si>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</si>
  <si>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</si>
  <si>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</si>
  <si>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</si>
  <si>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</si>
  <si>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</si>
  <si>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</si>
  <si>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</si>
  <si>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</si>
  <si>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</si>
  <si>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</si>
  <si>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</si>
  <si>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</si>
  <si>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</si>
  <si>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</si>
  <si>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</si>
  <si>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</si>
  <si>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</si>
  <si>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</si>
  <si>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</si>
  <si>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</si>
  <si>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</si>
  <si>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</si>
  <si>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</si>
  <si>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</si>
  <si>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</si>
  <si>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</si>
  <si>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</si>
  <si>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</si>
  <si>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</si>
  <si>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</si>
  <si>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</si>
  <si>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</si>
  <si>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</si>
  <si>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</si>
  <si>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</si>
  <si>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</si>
  <si>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</si>
  <si>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</si>
  <si>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</si>
  <si>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</si>
  <si>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</si>
  <si>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</si>
  <si>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</si>
  <si>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</si>
  <si>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</si>
  <si>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</si>
  <si>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</si>
  <si>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</si>
  <si>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</si>
  <si>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</si>
  <si>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</si>
  <si>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</si>
  <si>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</si>
  <si>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</si>
  <si>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</si>
  <si>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</si>
  <si>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</si>
  <si>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</si>
  <si>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</si>
  <si>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</si>
  <si>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</si>
  <si>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</si>
  <si>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</si>
  <si>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</si>
  <si>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</si>
  <si>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</si>
  <si>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</si>
  <si>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</si>
  <si>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</si>
  <si>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</si>
  <si>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</si>
  <si>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</si>
  <si>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</si>
  <si>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</si>
  <si>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</si>
  <si>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</si>
  <si>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</si>
  <si>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</si>
  <si>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</si>
  <si>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</si>
  <si>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</si>
  <si>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</si>
  <si>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</si>
  <si>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</si>
  <si>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</si>
  <si>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</si>
  <si>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</si>
  <si>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</si>
  <si>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</si>
  <si>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</si>
  <si>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</si>
  <si>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</si>
  <si>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</si>
  <si>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</si>
  <si>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</si>
  <si>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</si>
  <si>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</si>
  <si>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</si>
  <si>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</si>
  <si>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</si>
  <si>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</si>
  <si>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</si>
  <si>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</si>
  <si>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</si>
  <si>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</si>
  <si>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</si>
  <si>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</si>
  <si>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</si>
  <si>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</si>
  <si>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</si>
  <si>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</si>
  <si>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</si>
  <si>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</si>
  <si>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</si>
  <si>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</si>
  <si>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</si>
  <si>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</si>
  <si>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</si>
  <si>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</si>
  <si>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</si>
  <si>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</si>
  <si>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</si>
  <si>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</si>
  <si>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</si>
  <si>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</si>
  <si>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</si>
  <si>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</si>
  <si>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</si>
  <si>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</si>
  <si>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</si>
  <si>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</si>
  <si>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</si>
  <si>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</si>
  <si>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</si>
  <si>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</si>
  <si>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</si>
  <si>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</si>
  <si>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</si>
  <si>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</si>
  <si>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</si>
  <si>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</si>
  <si>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</si>
  <si>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</si>
  <si>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</si>
  <si>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</si>
  <si>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</si>
  <si>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</si>
  <si>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</si>
  <si>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</si>
  <si>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</si>
  <si>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</si>
  <si>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</si>
  <si>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</si>
  <si>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</si>
  <si>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</si>
  <si>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</si>
  <si>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</si>
  <si>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</si>
  <si>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</si>
  <si>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</si>
  <si>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</si>
  <si>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</si>
  <si>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</si>
  <si>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</si>
  <si>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</si>
  <si>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</si>
  <si>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</si>
  <si>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</si>
  <si>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</si>
  <si>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</si>
  <si>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</si>
  <si>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</si>
  <si>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</si>
  <si>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</si>
  <si>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</si>
  <si>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</si>
  <si>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</si>
  <si>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</si>
  <si>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</si>
  <si>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</si>
  <si>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</si>
  <si>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</si>
  <si>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</si>
  <si>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</si>
  <si>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</si>
  <si>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</si>
  <si>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</si>
  <si>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</si>
  <si>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</si>
  <si>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</si>
  <si>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</si>
  <si>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</si>
  <si>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</si>
  <si>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</si>
  <si>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</si>
  <si>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</si>
  <si>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</si>
  <si>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</si>
  <si>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</si>
  <si>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</si>
  <si>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</si>
  <si>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</si>
  <si>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</si>
  <si>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</si>
  <si>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</si>
  <si>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</si>
  <si>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</si>
  <si>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</si>
  <si>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</si>
  <si>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</si>
  <si>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</si>
  <si>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</si>
  <si>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</si>
  <si>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</si>
  <si>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</si>
  <si>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</si>
  <si>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</si>
  <si>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</si>
  <si>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</si>
  <si>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</si>
  <si>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</si>
  <si>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</si>
  <si>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</si>
  <si>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</si>
  <si>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</si>
  <si>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</si>
  <si>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</si>
  <si>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</si>
  <si>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</si>
  <si>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</si>
  <si>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</si>
  <si>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</si>
  <si>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</si>
  <si>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</si>
  <si>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</si>
  <si>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</si>
  <si>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</si>
  <si>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</si>
  <si>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</si>
  <si>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</si>
  <si>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</si>
  <si>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</si>
  <si>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</si>
  <si>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</si>
  <si>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</si>
  <si>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</si>
  <si>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</si>
  <si>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</si>
  <si>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</si>
  <si>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</si>
  <si>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</si>
  <si>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</si>
  <si>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</si>
  <si>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</si>
  <si>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</si>
  <si>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</si>
  <si>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</si>
  <si>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</si>
  <si>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</si>
  <si>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</si>
  <si>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</si>
  <si>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</si>
  <si>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</si>
  <si>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</si>
  <si>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</si>
  <si>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</si>
  <si>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</si>
  <si>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</si>
  <si>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</si>
  <si>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</si>
  <si>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</si>
  <si>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</si>
  <si>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</si>
  <si>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</si>
  <si>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</si>
  <si>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</si>
  <si>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</si>
  <si>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</si>
  <si>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</si>
  <si>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</si>
  <si>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</si>
  <si>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</si>
  <si>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</si>
  <si>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</si>
  <si>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</si>
  <si>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</si>
  <si>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</si>
  <si>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</si>
  <si>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</si>
  <si>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</si>
  <si>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</si>
  <si>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</si>
  <si>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</si>
  <si>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</si>
  <si>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</si>
  <si>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</si>
  <si>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</si>
  <si>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</si>
  <si>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</si>
  <si>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</si>
  <si>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</si>
  <si>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</si>
  <si>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</si>
  <si>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</si>
  <si>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</si>
  <si>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</si>
  <si>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</si>
  <si>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</si>
  <si>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</si>
  <si>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</si>
  <si>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</si>
  <si>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</si>
  <si>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</si>
  <si>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</si>
  <si>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</si>
  <si>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</si>
  <si>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</si>
  <si>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</si>
  <si>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</si>
  <si>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</si>
  <si>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</si>
  <si>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</si>
  <si>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</si>
  <si>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</si>
  <si>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</si>
  <si>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</si>
  <si>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</si>
  <si>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</si>
  <si>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</si>
  <si>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</si>
  <si>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</si>
  <si>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</si>
  <si>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</si>
  <si>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</si>
  <si>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</si>
  <si>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</si>
  <si>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</si>
  <si>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</si>
  <si>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</si>
  <si>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</si>
  <si>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</si>
  <si>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</si>
  <si>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</si>
  <si>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</si>
  <si>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</si>
  <si>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</si>
  <si>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</si>
  <si>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</si>
  <si>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</si>
  <si>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</si>
  <si>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</si>
  <si>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</si>
  <si>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</si>
  <si>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</si>
  <si>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</si>
  <si>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</si>
  <si>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</si>
  <si>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</si>
  <si>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</si>
  <si>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</si>
  <si>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</si>
  <si>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</si>
  <si>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</si>
  <si>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</si>
  <si>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</si>
  <si>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</si>
  <si>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</si>
  <si>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</si>
  <si>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</si>
  <si>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</si>
  <si>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</si>
  <si>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</si>
  <si>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</si>
  <si>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</si>
  <si>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</si>
  <si>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</si>
  <si>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</si>
  <si>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</si>
  <si>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</si>
  <si>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</si>
  <si>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</si>
  <si>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</si>
  <si>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</si>
  <si>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</si>
  <si>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</si>
  <si>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</si>
  <si>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</si>
  <si>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</si>
  <si>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</si>
  <si>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</si>
  <si>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</si>
  <si>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</si>
  <si>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</si>
  <si>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</si>
  <si>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</si>
  <si>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</si>
  <si>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</si>
  <si>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</si>
  <si>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</si>
  <si>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</si>
  <si>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</si>
  <si>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</si>
  <si>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</si>
  <si>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</si>
  <si>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</si>
  <si>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</si>
  <si>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</si>
  <si>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</si>
  <si>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</si>
  <si>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</si>
  <si>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</si>
  <si>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</si>
  <si>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</si>
  <si>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</si>
  <si>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</si>
  <si>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</si>
  <si>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</si>
  <si>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</si>
  <si>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</si>
  <si>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</si>
  <si>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</si>
  <si>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</si>
  <si>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</si>
  <si>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</si>
  <si>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</si>
  <si>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</si>
  <si>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</si>
  <si>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</si>
  <si>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</si>
  <si>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</si>
  <si>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</si>
  <si>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</si>
  <si>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</si>
  <si>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</si>
  <si>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</si>
  <si>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</si>
  <si>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</si>
  <si>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</si>
  <si>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</si>
  <si>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</si>
  <si>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</si>
  <si>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</si>
  <si>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</si>
  <si>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</si>
  <si>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</si>
  <si>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</si>
  <si>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</si>
  <si>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</si>
  <si>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</si>
  <si>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</si>
  <si>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</si>
  <si>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</si>
  <si>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</si>
  <si>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</si>
  <si>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</si>
  <si>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</si>
  <si>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</si>
  <si>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</si>
  <si>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</si>
  <si>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</si>
  <si>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</si>
  <si>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</si>
  <si>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</si>
  <si>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</si>
  <si>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</si>
  <si>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</si>
  <si>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</si>
  <si>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</si>
  <si>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</si>
  <si>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</si>
  <si>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</si>
  <si>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</si>
  <si>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</si>
  <si>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</si>
  <si>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</si>
  <si>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</si>
  <si>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</si>
  <si>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</si>
  <si>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</si>
  <si>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</si>
  <si>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</si>
  <si>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</si>
  <si>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</si>
  <si>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</si>
  <si>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</si>
  <si>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</si>
  <si>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</si>
  <si>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</si>
  <si>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</si>
  <si>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</si>
  <si>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</si>
  <si>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</si>
  <si>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</si>
  <si>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</si>
  <si>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</si>
  <si>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</si>
  <si>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</si>
  <si>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</si>
  <si>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</si>
  <si>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</si>
  <si>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</si>
  <si>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</si>
  <si>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</si>
  <si>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</si>
  <si>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</si>
  <si>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</si>
  <si>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</si>
  <si>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</si>
  <si>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</si>
  <si>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</si>
  <si>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</si>
  <si>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</si>
  <si>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</si>
  <si>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</si>
  <si>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</si>
  <si>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</si>
  <si>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</si>
  <si>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</si>
  <si>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</si>
  <si>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</si>
  <si>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</si>
  <si>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</si>
  <si>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</si>
  <si>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</si>
  <si>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</si>
  <si>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</si>
  <si>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</si>
  <si>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</si>
  <si>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</si>
  <si>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</si>
  <si>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</si>
  <si>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</si>
  <si>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</si>
  <si>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</si>
  <si>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</si>
  <si>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</si>
  <si>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</si>
  <si>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</si>
  <si>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</si>
  <si>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</si>
  <si>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</si>
  <si>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</si>
  <si>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</si>
  <si>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</si>
  <si>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</si>
  <si>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</si>
  <si>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</si>
  <si>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</si>
  <si>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</si>
  <si>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</si>
  <si>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</si>
  <si>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</si>
  <si>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</si>
  <si>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</si>
  <si>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</si>
  <si>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</si>
  <si>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</si>
  <si>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</si>
  <si>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</si>
  <si>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</si>
  <si>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</si>
  <si>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</si>
  <si>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</si>
  <si>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</si>
  <si>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</si>
  <si>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</si>
  <si>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</si>
  <si>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</si>
  <si>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</si>
  <si>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</si>
  <si>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</si>
  <si>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</si>
  <si>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</si>
  <si>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</si>
  <si>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</si>
  <si>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</si>
  <si>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</si>
  <si>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</si>
  <si>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</si>
  <si>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</si>
  <si>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</si>
  <si>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</si>
  <si>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</si>
  <si>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</si>
  <si>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</si>
  <si>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</si>
  <si>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</si>
  <si>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</si>
  <si>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</si>
  <si>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</si>
  <si>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</si>
  <si>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</si>
  <si>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</si>
  <si>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</si>
  <si>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</si>
  <si>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</si>
  <si>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</si>
  <si>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</si>
  <si>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</si>
  <si>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</si>
  <si>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</si>
  <si>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</si>
  <si>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</si>
  <si>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</si>
  <si>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</si>
  <si>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</si>
  <si>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</si>
  <si>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</si>
  <si>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</si>
  <si>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</si>
  <si>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</si>
  <si>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</si>
  <si>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</si>
  <si>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</si>
  <si>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</si>
  <si>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</si>
  <si>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</si>
  <si>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</si>
  <si>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</si>
  <si>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</si>
  <si>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</si>
  <si>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</si>
  <si>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</si>
  <si>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</si>
  <si>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</si>
  <si>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</si>
  <si>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</si>
  <si>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</si>
  <si>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</si>
  <si>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</si>
  <si>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</si>
  <si>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</si>
  <si>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</si>
  <si>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</si>
  <si>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</si>
  <si>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</si>
  <si>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</si>
  <si>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</si>
  <si>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</si>
  <si>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</si>
  <si>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</si>
  <si>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</si>
  <si>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</si>
  <si>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</si>
  <si>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</si>
  <si>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</si>
  <si>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</si>
  <si>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</si>
  <si>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</si>
  <si>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</si>
  <si>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</si>
  <si>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</si>
  <si>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</si>
  <si>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</si>
  <si>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</si>
  <si>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</si>
  <si>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</si>
  <si>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</si>
  <si>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</si>
  <si>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</si>
  <si>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</si>
  <si>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</si>
  <si>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</si>
  <si>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</si>
  <si>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</si>
  <si>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</si>
  <si>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</si>
  <si>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</si>
  <si>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</si>
  <si>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</si>
  <si>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</si>
  <si>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</si>
  <si>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</si>
  <si>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</si>
  <si>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</si>
  <si>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</si>
  <si>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</si>
  <si>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</si>
  <si>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</si>
  <si>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</si>
  <si>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</si>
  <si>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</si>
  <si>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</si>
  <si>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</si>
  <si>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</si>
  <si>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</si>
  <si>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</si>
  <si>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</si>
  <si>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</si>
  <si>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</si>
  <si>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</si>
  <si>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</si>
  <si>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</si>
  <si>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</si>
  <si>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</si>
  <si>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</si>
  <si>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</si>
  <si>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</si>
  <si>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</si>
  <si>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</si>
  <si>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</si>
  <si>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</si>
  <si>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</si>
  <si>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</si>
  <si>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</si>
  <si>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</si>
  <si>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</si>
  <si>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</si>
  <si>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</si>
  <si>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</si>
  <si>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</si>
  <si>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</si>
  <si>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</si>
  <si>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</si>
  <si>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</si>
  <si>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</si>
  <si>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</si>
  <si>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</si>
  <si>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</si>
  <si>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</si>
  <si>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</si>
  <si>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</si>
  <si>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</si>
  <si>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</si>
  <si>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</si>
  <si>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</si>
  <si>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</si>
  <si>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</si>
  <si>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</si>
  <si>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</si>
  <si>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</si>
  <si>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</si>
  <si>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</si>
  <si>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</si>
  <si>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</si>
  <si>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</si>
  <si>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</si>
  <si>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</si>
  <si>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</si>
  <si>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</si>
  <si>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</si>
  <si>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</si>
  <si>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</si>
  <si>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</si>
  <si>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</si>
  <si>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</si>
  <si>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</si>
  <si>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</si>
  <si>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</si>
  <si>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</si>
  <si>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</si>
  <si>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</si>
  <si>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</si>
  <si>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</si>
  <si>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</si>
  <si>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</si>
  <si>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</si>
  <si>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</si>
  <si>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</si>
  <si>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</si>
  <si>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</si>
  <si>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</si>
  <si>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</si>
  <si>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</si>
  <si>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</si>
  <si>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</si>
  <si>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</si>
  <si>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</si>
  <si>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</si>
  <si>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</si>
  <si>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</si>
  <si>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</si>
  <si>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</si>
  <si>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</si>
  <si>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</si>
  <si>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</si>
  <si>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</si>
  <si>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</si>
  <si>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</si>
  <si>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</si>
  <si>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</si>
  <si>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</si>
  <si>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</si>
  <si>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</si>
  <si>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</si>
  <si>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</si>
  <si>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</si>
  <si>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</si>
  <si>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</si>
  <si>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</si>
  <si>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</si>
  <si>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</si>
  <si>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</si>
  <si>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</si>
  <si>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</si>
  <si>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</si>
  <si>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</si>
  <si>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</si>
  <si>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</si>
  <si>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</si>
  <si>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</si>
  <si>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</si>
  <si>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</si>
  <si>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</si>
  <si>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</si>
  <si>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</si>
  <si>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</si>
  <si>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</si>
  <si>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</si>
  <si>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</si>
  <si>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</si>
  <si>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</si>
  <si>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</si>
  <si>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</si>
  <si>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</si>
  <si>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</si>
  <si>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</si>
  <si>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</si>
  <si>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</si>
  <si>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</si>
  <si>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</si>
  <si>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</si>
  <si>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</si>
  <si>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</si>
  <si>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</si>
  <si>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</si>
  <si>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</si>
  <si>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</si>
  <si>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</si>
  <si>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</si>
  <si>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</si>
  <si>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</si>
  <si>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</si>
  <si>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</si>
  <si>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</si>
  <si>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</si>
  <si>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</si>
  <si>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</si>
  <si>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</si>
  <si>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</si>
  <si>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</si>
  <si>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</si>
  <si>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</si>
  <si>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</si>
  <si>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</si>
  <si>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</si>
  <si>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</si>
  <si>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</si>
  <si>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</si>
  <si>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</si>
  <si>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</si>
  <si>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</si>
  <si>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</si>
  <si>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</si>
  <si>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</si>
  <si>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</si>
  <si>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</si>
  <si>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</si>
  <si>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</si>
  <si>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</si>
  <si>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</si>
  <si>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</si>
  <si>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</si>
  <si>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</si>
  <si>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</si>
  <si>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</si>
  <si>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</si>
  <si>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</si>
  <si>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</si>
  <si>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</si>
  <si>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</si>
  <si>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</si>
  <si>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</si>
  <si>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</si>
  <si>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</si>
  <si>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</si>
  <si>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</si>
  <si>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</si>
  <si>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</si>
  <si>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</si>
  <si>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</si>
  <si>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</si>
  <si>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</si>
  <si>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</si>
  <si>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</si>
  <si>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</si>
  <si>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</si>
  <si>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</si>
  <si>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</si>
  <si>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</si>
  <si>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</si>
  <si>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</si>
  <si>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</si>
  <si>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</si>
  <si>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</si>
  <si>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</si>
  <si>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</si>
  <si>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</si>
  <si>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</si>
  <si>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</si>
  <si>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</si>
  <si>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</si>
  <si>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</si>
  <si>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</si>
  <si>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</si>
  <si>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</si>
  <si>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</si>
  <si>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</si>
  <si>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</si>
  <si>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</si>
  <si>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</si>
  <si>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</si>
  <si>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</si>
  <si>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</si>
  <si>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</si>
  <si>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</si>
  <si>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</si>
  <si>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</si>
  <si>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</si>
  <si>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</si>
  <si>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</si>
  <si>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</si>
  <si>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</si>
  <si>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</si>
  <si>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</si>
  <si>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</si>
  <si>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</si>
  <si>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</si>
  <si>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</si>
  <si>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</si>
  <si>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</si>
  <si>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</si>
  <si>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</si>
  <si>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</si>
  <si>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</si>
  <si>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</si>
  <si>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</si>
  <si>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</si>
  <si>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</si>
  <si>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</si>
  <si>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</si>
  <si>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</si>
  <si>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</si>
  <si>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</si>
  <si>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</si>
  <si>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</si>
  <si>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</si>
  <si>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</si>
  <si>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</si>
  <si>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</si>
  <si>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</si>
  <si>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</si>
  <si>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</si>
  <si>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</si>
  <si>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</si>
  <si>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</si>
  <si>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</si>
  <si>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</si>
  <si>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</si>
  <si>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</si>
  <si>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</si>
  <si>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</si>
  <si>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</si>
  <si>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</si>
  <si>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</si>
  <si>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</si>
  <si>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</si>
  <si>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</si>
  <si>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</si>
  <si>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</si>
  <si>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</si>
  <si>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</si>
  <si>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</si>
  <si>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</si>
  <si>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</si>
  <si>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</si>
  <si>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</si>
  <si>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</si>
  <si>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</si>
  <si>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</si>
  <si>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</si>
  <si>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</si>
  <si>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</si>
  <si>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</si>
  <si>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</si>
  <si>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</si>
  <si>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</si>
  <si>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</si>
  <si>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</si>
  <si>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</si>
  <si>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</si>
  <si>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</si>
  <si>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</si>
  <si>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</si>
  <si>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</si>
  <si>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</si>
  <si>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</si>
  <si>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</si>
  <si>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</si>
  <si>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</si>
  <si>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</si>
  <si>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</si>
  <si>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</si>
  <si>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</si>
  <si>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</si>
  <si>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</si>
  <si>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</si>
  <si>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</si>
  <si>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</si>
  <si>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</si>
  <si>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</si>
  <si>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</si>
  <si>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</si>
  <si>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</si>
  <si>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</si>
  <si>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</si>
  <si>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</si>
  <si>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</si>
  <si>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</si>
  <si>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</si>
  <si>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</si>
  <si>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</si>
  <si>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</si>
  <si>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</si>
  <si>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</si>
  <si>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</si>
  <si>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</si>
  <si>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</si>
  <si>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</si>
  <si>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</si>
  <si>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</si>
  <si>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</si>
  <si>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</si>
  <si>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</si>
  <si>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</si>
  <si>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</si>
  <si>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</si>
  <si>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</si>
  <si>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</si>
  <si>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</si>
  <si>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</si>
  <si>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</si>
  <si>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</si>
  <si>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</si>
  <si>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</si>
  <si>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</si>
  <si>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</si>
  <si>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</si>
  <si>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</si>
  <si>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</si>
  <si>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</si>
  <si>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</si>
  <si>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</si>
  <si>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</si>
  <si>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</si>
  <si>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</si>
  <si>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</si>
  <si>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</si>
  <si>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</si>
  <si>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</si>
  <si>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</si>
  <si>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</si>
  <si>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</si>
  <si>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</si>
  <si>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</si>
  <si>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</si>
  <si>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</si>
  <si>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</si>
  <si>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</si>
  <si>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</si>
  <si>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</si>
  <si>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</si>
  <si>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</si>
  <si>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</si>
  <si>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</si>
  <si>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</si>
  <si>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</si>
  <si>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</si>
  <si>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</si>
  <si>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</si>
  <si>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</si>
  <si>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</si>
  <si>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</si>
  <si>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</si>
  <si>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</si>
  <si>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</si>
  <si>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</si>
  <si>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</si>
  <si>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</si>
  <si>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</si>
  <si>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</si>
  <si>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</si>
  <si>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</si>
  <si>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</si>
  <si>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</si>
  <si>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</si>
  <si>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</si>
  <si>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</si>
  <si>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</si>
  <si>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</si>
  <si>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</si>
  <si>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</si>
  <si>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</si>
  <si>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</si>
  <si>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</si>
  <si>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</si>
  <si>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</si>
  <si>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</si>
  <si>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</si>
  <si>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</si>
  <si>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</si>
  <si>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</si>
  <si>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</si>
  <si>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</si>
  <si>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</si>
  <si>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</si>
  <si>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</si>
  <si>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</si>
  <si>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</si>
  <si>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</si>
  <si>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</si>
  <si>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</si>
  <si>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</si>
  <si>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</si>
  <si>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</si>
  <si>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</si>
  <si>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</si>
  <si>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</si>
  <si>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</si>
  <si>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</si>
  <si>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</si>
  <si>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</si>
  <si>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</si>
  <si>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</si>
  <si>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</si>
  <si>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</si>
  <si>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</si>
  <si>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</si>
  <si>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</si>
  <si>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</si>
  <si>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</si>
  <si>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</si>
  <si>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</si>
  <si>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</si>
  <si>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</si>
  <si>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</si>
  <si>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</si>
  <si>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</si>
  <si>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</si>
  <si>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</si>
  <si>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</si>
  <si>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</si>
  <si>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</si>
  <si>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</si>
  <si>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</si>
  <si>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</si>
  <si>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</si>
  <si>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</si>
  <si>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</si>
  <si>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</si>
  <si>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</si>
  <si>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</si>
  <si>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</si>
  <si>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</si>
  <si>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</si>
  <si>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</si>
  <si>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</si>
  <si>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</si>
  <si>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</si>
  <si>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</si>
  <si>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</si>
  <si>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</si>
  <si>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</si>
  <si>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</si>
  <si>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</si>
  <si>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</si>
  <si>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</si>
  <si>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</si>
  <si>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</si>
  <si>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</si>
  <si>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</si>
  <si>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</si>
  <si>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</si>
  <si>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</si>
  <si>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</si>
  <si>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</si>
  <si>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</si>
  <si>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</si>
  <si>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</si>
  <si>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</si>
  <si>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</si>
  <si>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</si>
  <si>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</si>
  <si>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</si>
  <si>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</si>
  <si>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</si>
  <si>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</si>
  <si>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</si>
  <si>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</si>
  <si>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</si>
  <si>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</si>
  <si>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</si>
  <si>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</si>
  <si>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</si>
  <si>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</si>
  <si>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</si>
  <si>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</si>
  <si>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</si>
  <si>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</si>
  <si>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</si>
  <si>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</si>
  <si>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</si>
  <si>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</si>
  <si>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</si>
  <si>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</si>
  <si>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</si>
  <si>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</si>
  <si>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</si>
  <si>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</si>
  <si>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</si>
  <si>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</si>
  <si>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</si>
  <si>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</si>
  <si>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</si>
  <si>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</si>
  <si>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</si>
  <si>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</si>
  <si>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</si>
  <si>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</si>
  <si>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</si>
  <si>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</si>
  <si>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</si>
  <si>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</si>
  <si>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</si>
  <si>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</si>
  <si>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</si>
  <si>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</si>
  <si>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</si>
  <si>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</si>
  <si>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</si>
  <si>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</si>
  <si>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</si>
  <si>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</si>
  <si>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</si>
  <si>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</si>
  <si>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</si>
  <si>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</si>
  <si>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</si>
  <si>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</si>
  <si>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</si>
  <si>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</si>
  <si>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</si>
  <si>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</si>
  <si>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</si>
  <si>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</si>
  <si>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</si>
  <si>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</si>
  <si>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</si>
  <si>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</si>
  <si>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</si>
  <si>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</si>
  <si>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</si>
  <si>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</si>
  <si>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</si>
  <si>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</si>
  <si>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</si>
  <si>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</si>
  <si>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</si>
  <si>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</si>
  <si>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</si>
  <si>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</si>
  <si>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</si>
  <si>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</si>
  <si>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</si>
  <si>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</si>
  <si>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</si>
  <si>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</si>
  <si>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</si>
  <si>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</si>
  <si>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</si>
  <si>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</si>
  <si>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</si>
  <si>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</si>
  <si>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</si>
  <si>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</si>
  <si>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</si>
  <si>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</si>
  <si>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</si>
  <si>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</si>
  <si>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</si>
  <si>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</si>
  <si>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</si>
  <si>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</si>
  <si>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</si>
  <si>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</si>
  <si>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</si>
  <si>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</si>
  <si>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</si>
  <si>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</si>
  <si>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</si>
  <si>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</si>
  <si>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</si>
  <si>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</si>
  <si>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</si>
  <si>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</si>
  <si>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</si>
  <si>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</si>
  <si>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</si>
  <si>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</si>
  <si>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</si>
  <si>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</si>
  <si>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</si>
  <si>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</si>
  <si>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</si>
  <si>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</si>
  <si>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</si>
  <si>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</si>
  <si>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</si>
  <si>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</si>
  <si>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</si>
  <si>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</si>
  <si>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</si>
  <si>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</si>
  <si>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</si>
  <si>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</si>
  <si>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</si>
  <si>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</si>
  <si>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</si>
  <si>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</si>
  <si>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</si>
  <si>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</si>
  <si>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</si>
  <si>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</si>
  <si>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</si>
  <si>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</si>
  <si>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</si>
  <si>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</si>
  <si>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</si>
  <si>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</si>
  <si>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</si>
  <si>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</si>
  <si>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</si>
  <si>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</si>
  <si>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</si>
  <si>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</si>
  <si>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</si>
  <si>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</si>
  <si>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</si>
  <si>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</si>
  <si>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</si>
  <si>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</si>
  <si>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</si>
  <si>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</si>
  <si>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</si>
  <si>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</si>
  <si>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</si>
  <si>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</si>
  <si>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</si>
  <si>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</si>
  <si>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</si>
  <si>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</si>
  <si>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</si>
  <si>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</si>
  <si>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</si>
  <si>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</si>
  <si>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</si>
  <si>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</si>
  <si>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</si>
  <si>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</si>
  <si>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</si>
  <si>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</si>
  <si>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</si>
  <si>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</si>
  <si>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</si>
  <si>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</si>
  <si>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</si>
  <si>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</si>
  <si>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</si>
  <si>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</si>
  <si>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</si>
  <si>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</si>
  <si>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</si>
  <si>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</si>
  <si>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</si>
  <si>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</si>
  <si>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</si>
  <si>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</si>
  <si>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</si>
  <si>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</si>
  <si>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</si>
  <si>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</si>
  <si>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</si>
  <si>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</si>
  <si>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</si>
  <si>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</si>
  <si>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</si>
  <si>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</si>
  <si>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</si>
  <si>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</si>
  <si>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</si>
  <si>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</si>
  <si>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</si>
  <si>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</si>
  <si>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</si>
  <si>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</si>
  <si>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</si>
  <si>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</si>
  <si>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</si>
  <si>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</si>
  <si>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</si>
  <si>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</si>
  <si>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</si>
  <si>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</si>
  <si>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</si>
  <si>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</si>
  <si>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</si>
  <si>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</si>
  <si>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</si>
  <si>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</si>
  <si>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</si>
  <si>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</si>
  <si>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</si>
  <si>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</si>
  <si>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</si>
  <si>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</si>
  <si>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</si>
  <si>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</si>
  <si>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</si>
  <si>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</si>
  <si>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</si>
  <si>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</si>
  <si>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</si>
  <si>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</si>
  <si>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</si>
  <si>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</si>
  <si>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</si>
  <si>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</si>
  <si>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</si>
  <si>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</si>
  <si>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</si>
  <si>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</si>
  <si>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</si>
  <si>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</si>
  <si>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</si>
  <si>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</si>
  <si>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</si>
  <si>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</si>
  <si>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</si>
  <si>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</si>
  <si>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</si>
  <si>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</si>
  <si>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</si>
  <si>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</si>
  <si>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</si>
  <si>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</si>
  <si>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</si>
  <si>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</si>
  <si>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</si>
  <si>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</si>
  <si>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</si>
  <si>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</si>
  <si>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</si>
  <si>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</si>
  <si>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</si>
  <si>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</si>
  <si>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</si>
  <si>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</si>
  <si>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</si>
  <si>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</si>
  <si>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</si>
  <si>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</si>
  <si>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</si>
  <si>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</si>
  <si>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</si>
  <si>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</si>
  <si>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</si>
  <si>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</si>
  <si>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</si>
  <si>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</si>
  <si>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</si>
  <si>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</si>
  <si>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</si>
  <si>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</si>
  <si>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</si>
  <si>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</si>
  <si>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</si>
  <si>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</si>
  <si>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</si>
  <si>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</si>
  <si>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</si>
  <si>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</si>
  <si>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</si>
  <si>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</si>
  <si>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</si>
  <si>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</si>
  <si>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</si>
  <si>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</si>
  <si>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</si>
  <si>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</si>
  <si>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</si>
  <si>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</si>
  <si>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</si>
  <si>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</si>
  <si>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</si>
  <si>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</si>
  <si>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</si>
  <si>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</si>
  <si>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</si>
  <si>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</si>
  <si>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</si>
  <si>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</si>
  <si>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</si>
  <si>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</si>
  <si>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</si>
  <si>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</si>
  <si>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</si>
  <si>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</si>
  <si>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</si>
  <si>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</si>
  <si>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</si>
  <si>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</si>
  <si>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</si>
  <si>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</si>
  <si>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</si>
  <si>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</si>
  <si>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</si>
  <si>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</si>
  <si>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</si>
  <si>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</si>
  <si>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</si>
  <si>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</si>
  <si>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</si>
  <si>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</si>
  <si>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</si>
  <si>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</si>
  <si>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</si>
  <si>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</si>
  <si>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</si>
  <si>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</si>
  <si>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</si>
  <si>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</si>
  <si>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</si>
  <si>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</si>
  <si>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</si>
  <si>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</si>
  <si>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</si>
  <si>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</si>
  <si>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</si>
  <si>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</si>
  <si>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</si>
  <si>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</si>
  <si>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</si>
  <si>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</si>
  <si>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</si>
  <si>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</si>
  <si>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</si>
  <si>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</si>
  <si>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</si>
  <si>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</si>
  <si>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</si>
  <si>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</si>
  <si>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</si>
  <si>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</si>
  <si>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</si>
  <si>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</si>
  <si>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</si>
  <si>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</si>
  <si>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</si>
  <si>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</si>
  <si>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</si>
  <si>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</si>
  <si>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</si>
  <si>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</si>
  <si>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</si>
  <si>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</si>
  <si>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</si>
  <si>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</si>
  <si>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</si>
  <si>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</si>
  <si>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</si>
  <si>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</si>
  <si>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</si>
  <si>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</si>
  <si>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</si>
  <si>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</si>
  <si>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</si>
  <si>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</si>
  <si>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</si>
  <si>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</si>
  <si>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</si>
  <si>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</si>
  <si>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</si>
  <si>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</si>
  <si>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</si>
  <si>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</si>
  <si>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</si>
  <si>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</si>
  <si>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</si>
  <si>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</si>
  <si>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</si>
  <si>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</si>
  <si>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</si>
  <si>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</si>
  <si>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</si>
  <si>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</si>
  <si>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</si>
  <si>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</si>
  <si>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</si>
  <si>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</si>
  <si>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</si>
  <si>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</si>
  <si>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</si>
  <si>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</si>
  <si>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</si>
  <si>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</si>
  <si>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</si>
  <si>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</si>
  <si>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</si>
  <si>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</si>
  <si>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</si>
  <si>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</si>
  <si>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</si>
  <si>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</si>
  <si>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</si>
  <si>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</si>
  <si>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</si>
  <si>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</si>
  <si>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</si>
  <si>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</si>
  <si>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</si>
  <si>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</si>
  <si>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</si>
  <si>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</si>
  <si>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</si>
  <si>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</si>
  <si>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</si>
  <si>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</si>
  <si>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</si>
  <si>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</si>
  <si>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</si>
  <si>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</si>
  <si>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</si>
  <si>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</si>
  <si>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</si>
  <si>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</si>
  <si>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</si>
  <si>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</si>
  <si>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</si>
  <si>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</si>
  <si>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</si>
  <si>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</si>
  <si>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</si>
  <si>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</si>
  <si>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</si>
  <si>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</si>
  <si>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</si>
  <si>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</si>
  <si>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</si>
  <si>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</si>
  <si>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</si>
  <si>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</si>
  <si>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</si>
  <si>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</si>
  <si>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</si>
  <si>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</si>
  <si>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</si>
  <si>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</si>
  <si>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</si>
  <si>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</si>
  <si>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</si>
  <si>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</si>
  <si>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</si>
  <si>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</si>
  <si>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</si>
  <si>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</si>
  <si>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</si>
  <si>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</si>
  <si>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</si>
  <si>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</si>
  <si>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</si>
  <si>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</si>
  <si>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</si>
  <si>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</si>
  <si>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</si>
  <si>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</si>
  <si>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</si>
  <si>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</si>
  <si>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</si>
  <si>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</si>
  <si>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</si>
  <si>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</si>
  <si>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</si>
  <si>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</si>
  <si>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</si>
  <si>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</si>
  <si>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</si>
  <si>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</si>
  <si>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</si>
  <si>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</si>
  <si>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</si>
  <si>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</si>
  <si>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</si>
  <si>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</si>
  <si>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</si>
  <si>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</si>
  <si>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</si>
  <si>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</si>
  <si>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</si>
  <si>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</si>
  <si>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</si>
  <si>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</si>
  <si>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</si>
  <si>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</si>
  <si>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</si>
  <si>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</si>
  <si>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</si>
  <si>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</si>
  <si>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</si>
  <si>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</si>
  <si>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</si>
  <si>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</si>
  <si>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</si>
  <si>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</si>
  <si>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</si>
  <si>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</si>
  <si>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</si>
  <si>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</si>
  <si>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</si>
  <si>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</si>
  <si>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</si>
  <si>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</si>
  <si>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</si>
  <si>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</si>
  <si>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</si>
  <si>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</si>
  <si>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</si>
  <si>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</si>
  <si>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</si>
  <si>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</si>
  <si>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</si>
  <si>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</si>
  <si>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</si>
  <si>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</si>
  <si>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</si>
  <si>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</si>
  <si>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</si>
  <si>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</si>
  <si>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</si>
  <si>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</si>
  <si>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</si>
  <si>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</si>
  <si>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</si>
  <si>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</si>
  <si>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</si>
  <si>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</si>
  <si>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</si>
  <si>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</si>
  <si>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</si>
  <si>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</si>
  <si>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</si>
  <si>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</si>
  <si>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</si>
  <si>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</si>
  <si>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</si>
  <si>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</si>
  <si>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</si>
  <si>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</si>
  <si>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</si>
  <si>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</si>
  <si>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</si>
  <si>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</si>
  <si>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</si>
  <si>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</si>
  <si>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</si>
  <si>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</si>
  <si>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</si>
  <si>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</si>
  <si>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</si>
  <si>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</si>
  <si>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</si>
  <si>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</si>
  <si>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</si>
  <si>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</si>
  <si>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</si>
  <si>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</si>
  <si>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</si>
  <si>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</si>
  <si>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</si>
  <si>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</si>
  <si>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</si>
  <si>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</si>
  <si>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</si>
  <si>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</si>
  <si>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</si>
  <si>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</si>
  <si>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</si>
  <si>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</si>
  <si>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</si>
  <si>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</si>
  <si>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</si>
  <si>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</si>
  <si>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</si>
  <si>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</si>
  <si>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</si>
  <si>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</si>
  <si>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</si>
  <si>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</si>
  <si>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</si>
  <si>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</si>
  <si>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</si>
  <si>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</si>
  <si>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</si>
  <si>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</si>
  <si>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</si>
  <si>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</si>
  <si>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</si>
  <si>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</si>
  <si>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</si>
  <si>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</si>
  <si>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</si>
  <si>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</si>
  <si>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</si>
  <si>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</si>
  <si>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</si>
  <si>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</si>
  <si>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</si>
  <si>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</si>
  <si>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</si>
  <si>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</si>
  <si>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</si>
  <si>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</si>
  <si>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</si>
  <si>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</si>
  <si>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</si>
  <si>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</si>
  <si>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</si>
  <si>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</si>
  <si>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</si>
  <si>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</si>
  <si>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</si>
  <si>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</si>
  <si>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</si>
  <si>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</si>
  <si>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</si>
  <si>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</si>
  <si>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</si>
  <si>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</si>
  <si>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</si>
  <si>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</si>
  <si>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</si>
  <si>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</si>
  <si>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</si>
  <si>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</si>
  <si>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</si>
  <si>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</si>
  <si>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</si>
  <si>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</si>
  <si>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</si>
  <si>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</si>
  <si>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</si>
  <si>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</si>
  <si>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</si>
  <si>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</si>
  <si>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</si>
  <si>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</si>
  <si>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</si>
  <si>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</si>
  <si>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</si>
  <si>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</si>
  <si>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</si>
  <si>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</si>
  <si>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</si>
  <si>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</si>
  <si>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</si>
  <si>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</si>
  <si>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</si>
  <si>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</si>
  <si>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</si>
  <si>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</si>
  <si>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</si>
  <si>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</si>
  <si>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</si>
  <si>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</si>
  <si>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</si>
  <si>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</si>
  <si>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</si>
  <si>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</si>
  <si>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</si>
  <si>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</si>
  <si>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</si>
  <si>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</si>
  <si>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</si>
  <si>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</si>
  <si>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</si>
  <si>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</si>
  <si>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</si>
  <si>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</si>
  <si>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</si>
  <si>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</si>
  <si>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</si>
  <si>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</si>
  <si>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</si>
  <si>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</si>
  <si>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</si>
  <si>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</si>
  <si>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</si>
  <si>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</si>
  <si>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</si>
  <si>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</si>
  <si>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</si>
  <si>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</si>
  <si>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</si>
  <si>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</si>
  <si>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</si>
  <si>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</si>
  <si>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</si>
  <si>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</si>
  <si>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</si>
  <si>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</si>
  <si>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</si>
  <si>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</si>
  <si>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</si>
  <si>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</si>
  <si>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</si>
  <si>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</si>
  <si>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</si>
  <si>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</si>
  <si>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</si>
  <si>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</si>
  <si>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</si>
  <si>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</si>
  <si>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</si>
  <si>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</si>
  <si>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</si>
  <si>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</si>
  <si>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</si>
  <si>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</si>
  <si>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</si>
  <si>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</si>
  <si>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</si>
  <si>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</si>
  <si>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</si>
  <si>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</si>
  <si>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</si>
  <si>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</si>
  <si>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</si>
  <si>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</si>
  <si>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</si>
  <si>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</si>
  <si>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</si>
  <si>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</si>
  <si>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</si>
  <si>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</si>
  <si>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</si>
  <si>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</si>
  <si>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</si>
  <si>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</si>
  <si>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</si>
  <si>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</si>
  <si>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</si>
  <si>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</si>
  <si>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</si>
  <si>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</si>
  <si>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</si>
  <si>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</si>
  <si>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</si>
  <si>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</si>
  <si>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</si>
  <si>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</si>
  <si>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</si>
  <si>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</si>
  <si>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</si>
  <si>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</si>
  <si>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</si>
  <si>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</si>
  <si>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</si>
  <si>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</si>
  <si>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</si>
  <si>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</si>
  <si>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</si>
  <si>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</si>
  <si>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</si>
  <si>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</si>
  <si>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</si>
  <si>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</si>
  <si>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</si>
  <si>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</si>
  <si>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</si>
  <si>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</si>
  <si>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</si>
  <si>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</si>
  <si>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</si>
  <si>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</si>
  <si>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</si>
  <si>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</si>
  <si>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</si>
  <si>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</si>
  <si>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</si>
  <si>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</si>
  <si>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</si>
  <si>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</si>
  <si>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</si>
  <si>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</si>
  <si>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</si>
  <si>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</si>
  <si>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</si>
  <si>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</si>
  <si>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</si>
  <si>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</si>
  <si>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</si>
  <si>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</si>
  <si>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</si>
  <si>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</si>
  <si>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</si>
  <si>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</si>
  <si>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</si>
  <si>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</si>
  <si>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</si>
  <si>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</si>
  <si>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</si>
  <si>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</si>
  <si>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</si>
  <si>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</si>
  <si>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</si>
  <si>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</si>
  <si>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</si>
  <si>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</si>
  <si>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</si>
  <si>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</si>
  <si>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</si>
  <si>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</si>
  <si>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</si>
  <si>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</si>
  <si>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</si>
  <si>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</si>
  <si>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</si>
  <si>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</si>
  <si>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</si>
  <si>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</si>
  <si>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</si>
  <si>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</si>
  <si>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</si>
  <si>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</si>
  <si>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</si>
  <si>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</si>
  <si>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</si>
  <si>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</si>
  <si>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</si>
  <si>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</si>
  <si>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</si>
  <si>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</si>
  <si>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</si>
  <si>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</si>
  <si>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</si>
  <si>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</si>
  <si>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</si>
  <si>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</si>
  <si>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</si>
  <si>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</si>
  <si>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</si>
  <si>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</si>
  <si>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</si>
  <si>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</si>
  <si>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</si>
  <si>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</si>
  <si>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</si>
  <si>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</si>
  <si>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</si>
  <si>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</si>
  <si>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</si>
  <si>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</si>
  <si>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</si>
  <si>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</si>
  <si>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</si>
  <si>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</si>
  <si>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</si>
  <si>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</si>
  <si>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</si>
  <si>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</si>
  <si>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</si>
  <si>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</si>
  <si>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</si>
  <si>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</si>
  <si>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</si>
  <si>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</si>
  <si>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</si>
  <si>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</si>
  <si>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</si>
  <si>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</si>
  <si>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</si>
  <si>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</si>
  <si>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</si>
  <si>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</si>
  <si>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</si>
  <si>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</si>
  <si>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</si>
  <si>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</si>
  <si>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</si>
  <si>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</si>
  <si>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</si>
  <si>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</si>
  <si>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</si>
  <si>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</si>
  <si>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</si>
  <si>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</si>
  <si>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</si>
  <si>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</si>
  <si>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</si>
  <si>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</si>
  <si>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</si>
  <si>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</si>
  <si>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</si>
  <si>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</si>
  <si>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</si>
  <si>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</si>
  <si>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</si>
  <si>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</si>
  <si>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</si>
  <si>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</si>
  <si>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</si>
  <si>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</si>
  <si>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</si>
  <si>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</si>
  <si>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</si>
  <si>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</si>
  <si>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</si>
  <si>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</si>
  <si>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</si>
  <si>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</si>
  <si>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</si>
  <si>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</si>
  <si>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</si>
  <si>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</si>
  <si>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</si>
  <si>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</si>
  <si>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</si>
  <si>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</si>
  <si>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</si>
  <si>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</si>
  <si>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</si>
  <si>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</si>
  <si>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</si>
  <si>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</si>
  <si>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</si>
  <si>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</si>
  <si>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</si>
  <si>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</si>
  <si>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</si>
  <si>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</si>
  <si>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</si>
  <si>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</si>
  <si>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</si>
  <si>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</si>
  <si>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</si>
  <si>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</si>
  <si>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</si>
  <si>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</si>
  <si>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</si>
  <si>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</si>
  <si>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</si>
  <si>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</si>
  <si>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</si>
  <si>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</si>
  <si>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</si>
  <si>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</si>
  <si>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</si>
  <si>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</si>
  <si>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</si>
  <si>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</si>
  <si>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</si>
  <si>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</si>
  <si>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</si>
  <si>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</si>
  <si>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</si>
  <si>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</si>
  <si>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</si>
  <si>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</si>
  <si>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</si>
  <si>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</si>
  <si>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</si>
  <si>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</si>
  <si>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</si>
  <si>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</si>
  <si>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</si>
  <si>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</si>
  <si>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</si>
  <si>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</si>
  <si>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</si>
  <si>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</si>
  <si>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</si>
  <si>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</si>
  <si>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</si>
  <si>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</si>
  <si>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</si>
  <si>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</si>
  <si>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</si>
  <si>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</si>
  <si>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</si>
  <si>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</si>
  <si>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</si>
  <si>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</si>
  <si>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</si>
  <si>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</si>
  <si>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</si>
  <si>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</si>
  <si>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</si>
  <si>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</si>
  <si>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</si>
  <si>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</si>
  <si>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</si>
  <si>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</si>
  <si>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</si>
  <si>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</si>
  <si>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</si>
  <si>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</si>
  <si>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</si>
  <si>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</si>
  <si>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</si>
  <si>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</si>
  <si>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</si>
  <si>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</si>
  <si>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</si>
  <si>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</si>
  <si>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</si>
  <si>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</si>
  <si>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</si>
  <si>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</si>
  <si>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</si>
  <si>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</si>
  <si>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</si>
  <si>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</si>
  <si>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</si>
  <si>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</si>
  <si>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</si>
  <si>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</si>
  <si>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</si>
  <si>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</si>
  <si>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</si>
  <si>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</si>
  <si>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</si>
  <si>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</si>
  <si>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</si>
  <si>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</si>
  <si>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</si>
  <si>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</si>
  <si>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</si>
  <si>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</si>
  <si>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</si>
  <si>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</si>
  <si>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</si>
  <si>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</si>
  <si>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</si>
  <si>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</si>
  <si>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</si>
  <si>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</si>
  <si>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</si>
  <si>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</si>
  <si>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</si>
  <si>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</si>
  <si>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</si>
  <si>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</si>
  <si>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</si>
  <si>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</si>
  <si>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</si>
  <si>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</si>
  <si>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</si>
  <si>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</si>
  <si>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</si>
  <si>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</si>
  <si>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</si>
  <si>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</si>
  <si>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</si>
  <si>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</si>
  <si>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</si>
  <si>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</si>
  <si>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</si>
  <si>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</si>
  <si>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</si>
  <si>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</si>
  <si>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</si>
  <si>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</si>
  <si>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</si>
  <si>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</si>
  <si>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</si>
  <si>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</si>
  <si>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</si>
  <si>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</si>
  <si>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</si>
  <si>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</si>
  <si>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</si>
  <si>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</si>
  <si>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</si>
  <si>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</si>
  <si>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</si>
  <si>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</si>
  <si>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</si>
  <si>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</si>
  <si>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</si>
  <si>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</si>
  <si>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</si>
  <si>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</si>
  <si>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</si>
  <si>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</si>
  <si>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</si>
  <si>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</si>
  <si>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</si>
  <si>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</si>
  <si>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</si>
  <si>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</si>
  <si>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</si>
  <si>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</si>
  <si>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</si>
  <si>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</si>
  <si>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</si>
  <si>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</si>
  <si>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</si>
  <si>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</si>
  <si>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</si>
  <si>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</si>
  <si>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</si>
  <si>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</si>
  <si>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</si>
  <si>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</si>
  <si>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</si>
  <si>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</si>
  <si>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</si>
  <si>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</si>
  <si>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</si>
  <si>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</si>
  <si>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</si>
  <si>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</si>
  <si>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</si>
  <si>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</si>
  <si>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</si>
  <si>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</si>
  <si>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</si>
  <si>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</si>
  <si>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</si>
  <si>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</si>
  <si>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</si>
  <si>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</si>
  <si>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</si>
  <si>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</si>
  <si>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</si>
  <si>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</si>
  <si>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</si>
  <si>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</si>
  <si>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</si>
  <si>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</si>
  <si>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</si>
  <si>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</si>
  <si>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</si>
  <si>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</si>
  <si>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</si>
  <si>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</si>
  <si>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</si>
  <si>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</si>
  <si>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</si>
  <si>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</si>
  <si>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</si>
  <si>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</si>
  <si>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</si>
  <si>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</si>
  <si>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</si>
  <si>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</si>
  <si>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</si>
  <si>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</si>
  <si>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</si>
  <si>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</si>
  <si>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</si>
  <si>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</si>
  <si>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</si>
  <si>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</si>
  <si>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</si>
  <si>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</si>
  <si>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</si>
  <si>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</si>
  <si>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</si>
  <si>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</si>
  <si>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</si>
  <si>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</si>
  <si>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</si>
  <si>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</si>
  <si>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</si>
  <si>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</si>
  <si>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</si>
  <si>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</si>
  <si>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</si>
  <si>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</si>
  <si>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</si>
  <si>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</si>
  <si>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</si>
  <si>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</si>
  <si>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</si>
  <si>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</si>
  <si>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</si>
  <si>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</si>
  <si>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</si>
  <si>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</si>
  <si>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</si>
  <si>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</si>
  <si>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</si>
  <si>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</si>
  <si>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</si>
  <si>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</si>
  <si>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</si>
  <si>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</si>
  <si>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</si>
  <si>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</si>
  <si>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</si>
  <si>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</si>
  <si>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</si>
  <si>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</si>
  <si>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</si>
  <si>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</si>
  <si>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</si>
  <si>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</si>
  <si>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</si>
  <si>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</si>
  <si>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</si>
  <si>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</si>
  <si>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</si>
  <si>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</si>
  <si>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</si>
  <si>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</si>
  <si>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</si>
  <si>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</si>
  <si>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</si>
  <si>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</si>
  <si>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</si>
  <si>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</si>
  <si>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</si>
  <si>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</si>
  <si>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</si>
  <si>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</si>
  <si>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</si>
  <si>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</si>
  <si>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</si>
  <si>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</si>
  <si>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</si>
  <si>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</si>
  <si>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</si>
  <si>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</si>
  <si>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</si>
  <si>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</si>
  <si>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</si>
  <si>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</si>
  <si>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</si>
  <si>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</si>
  <si>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</si>
  <si>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</si>
  <si>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</si>
  <si>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</si>
  <si>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</si>
  <si>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</si>
  <si>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</si>
  <si>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</si>
  <si>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</si>
  <si>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</si>
  <si>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</si>
  <si>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</si>
  <si>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</si>
  <si>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</si>
  <si>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</si>
  <si>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</si>
  <si>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</si>
  <si>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</si>
  <si>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</si>
  <si>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</si>
  <si>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</si>
  <si>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</si>
  <si>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</si>
  <si>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</si>
  <si>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</si>
  <si>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</si>
  <si>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</si>
  <si>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</si>
  <si>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</si>
  <si>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</si>
  <si>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</si>
  <si>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</si>
  <si>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</si>
  <si>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</si>
  <si>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</si>
  <si>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</si>
  <si>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</si>
  <si>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</si>
  <si>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</si>
  <si>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</si>
  <si>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</si>
  <si>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</si>
  <si>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</si>
  <si>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</si>
  <si>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</si>
  <si>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</si>
  <si>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</si>
  <si>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</si>
  <si>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</si>
  <si>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</si>
  <si>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</si>
  <si>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</si>
  <si>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</si>
  <si>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</si>
  <si>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</si>
  <si>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</si>
  <si>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</si>
  <si>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</si>
  <si>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</si>
  <si>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</si>
  <si>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</si>
  <si>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</si>
  <si>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</si>
  <si>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</si>
  <si>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</si>
  <si>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</si>
  <si>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</si>
  <si>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</si>
  <si>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</si>
  <si>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</si>
  <si>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</si>
  <si>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</si>
  <si>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</si>
  <si>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</si>
  <si>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</si>
  <si>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</si>
  <si>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</si>
  <si>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</si>
  <si>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</si>
  <si>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</si>
  <si>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</si>
  <si>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</si>
  <si>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</si>
  <si>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</si>
  <si>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</si>
  <si>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</si>
  <si>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</si>
  <si>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</si>
  <si>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</si>
  <si>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</si>
  <si>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</si>
  <si>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</si>
  <si>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</si>
  <si>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</si>
  <si>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</si>
  <si>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</si>
  <si>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</si>
  <si>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</si>
  <si>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</si>
  <si>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</si>
  <si>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</si>
  <si>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</si>
  <si>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</si>
  <si>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</si>
  <si>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</si>
  <si>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</si>
  <si>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</si>
  <si>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</si>
  <si>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</si>
  <si>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</si>
  <si>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</si>
  <si>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</si>
  <si>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</si>
  <si>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</si>
  <si>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</si>
  <si>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</si>
  <si>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</si>
  <si>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</si>
  <si>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</si>
  <si>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</si>
  <si>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</si>
  <si>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</si>
  <si>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</si>
  <si>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</si>
  <si>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</si>
  <si>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</si>
  <si>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</si>
  <si>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</si>
  <si>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</si>
  <si>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</si>
  <si>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</si>
  <si>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</si>
  <si>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</si>
  <si>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</si>
  <si>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</si>
  <si>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</si>
  <si>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</si>
  <si>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</si>
  <si>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</si>
  <si>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</si>
  <si>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</si>
  <si>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</si>
  <si>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</si>
  <si>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</si>
  <si>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</si>
  <si>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</si>
  <si>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</si>
  <si>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</si>
  <si>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</si>
  <si>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</si>
  <si>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</si>
  <si>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</si>
  <si>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</si>
  <si>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</si>
  <si>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</si>
  <si>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</si>
  <si>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</si>
  <si>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</si>
  <si>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</si>
  <si>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</si>
  <si>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</si>
  <si>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</si>
  <si>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</si>
  <si>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</si>
  <si>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</si>
  <si>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</si>
  <si>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</si>
  <si>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</si>
  <si>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</si>
  <si>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</si>
  <si>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</si>
  <si>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</si>
  <si>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</si>
  <si>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</si>
  <si>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</si>
  <si>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</si>
  <si>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</si>
  <si>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</si>
  <si>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</si>
  <si>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</si>
  <si>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</si>
  <si>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</si>
  <si>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</si>
  <si>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</si>
  <si>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</si>
  <si>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</si>
  <si>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</si>
  <si>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</si>
  <si>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</si>
  <si>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</si>
  <si>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</si>
  <si>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</si>
  <si>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</si>
  <si>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</si>
  <si>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</si>
  <si>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</si>
  <si>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</si>
  <si>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</si>
  <si>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</si>
  <si>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</si>
  <si>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</si>
  <si>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</si>
  <si>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</si>
  <si>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</si>
  <si>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</si>
  <si>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</si>
  <si>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</si>
  <si>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</si>
  <si>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</si>
  <si>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</si>
  <si>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</si>
  <si>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</si>
  <si>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</si>
  <si>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</si>
  <si>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</si>
  <si>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</si>
  <si>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</si>
  <si>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</si>
  <si>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</si>
  <si>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</si>
  <si>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</si>
  <si>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</si>
  <si>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</si>
  <si>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</si>
  <si>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</si>
  <si>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</si>
  <si>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</si>
  <si>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</si>
  <si>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</si>
  <si>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</si>
  <si>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</si>
  <si>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</si>
  <si>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</si>
  <si>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</si>
  <si>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</si>
  <si>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</si>
  <si>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</si>
  <si>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</si>
  <si>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</si>
  <si>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</si>
  <si>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</si>
  <si>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</si>
  <si>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</si>
  <si>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</si>
  <si>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</si>
  <si>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</si>
  <si>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</si>
  <si>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</si>
  <si>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</si>
  <si>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</si>
  <si>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</si>
  <si>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</si>
  <si>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</si>
  <si>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</si>
  <si>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</si>
  <si>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</si>
  <si>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</si>
  <si>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</si>
  <si>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</si>
  <si>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</si>
  <si>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</si>
  <si>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</si>
  <si>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</si>
  <si>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</si>
  <si>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</si>
  <si>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</si>
  <si>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</si>
  <si>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</si>
  <si>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</si>
  <si>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</si>
  <si>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</si>
  <si>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</si>
  <si>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</si>
  <si>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</si>
  <si>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</si>
  <si>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</si>
  <si>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</si>
  <si>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</si>
  <si>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</si>
  <si>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</si>
  <si>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</si>
  <si>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</si>
  <si>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</si>
  <si>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</si>
  <si>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</si>
  <si>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</si>
  <si>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</si>
  <si>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</si>
  <si>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</si>
  <si>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</si>
  <si>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</si>
  <si>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</si>
  <si>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</si>
  <si>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</si>
  <si>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</si>
  <si>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</si>
  <si>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</si>
  <si>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</si>
  <si>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</si>
  <si>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</si>
  <si>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</si>
  <si>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</si>
  <si>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</si>
  <si>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</si>
  <si>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</si>
  <si>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</si>
  <si>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</si>
  <si>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</si>
  <si>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</si>
  <si>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</si>
  <si>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</si>
  <si>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</si>
  <si>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</si>
  <si>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</si>
  <si>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</si>
  <si>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</si>
  <si>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</si>
  <si>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</si>
  <si>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</si>
  <si>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</si>
  <si>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</si>
  <si>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</si>
  <si>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</si>
  <si>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</si>
  <si>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</si>
  <si>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</si>
  <si>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</si>
  <si>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</si>
  <si>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</si>
  <si>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</si>
  <si>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</si>
  <si>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</si>
  <si>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</si>
  <si>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</si>
  <si>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</si>
  <si>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</si>
  <si>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</si>
  <si>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</si>
  <si>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</si>
  <si>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</si>
  <si>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</si>
  <si>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</si>
  <si>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</si>
  <si>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</si>
  <si>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</si>
  <si>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</si>
  <si>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</si>
  <si>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</si>
  <si>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</si>
  <si>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</si>
  <si>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</si>
  <si>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</si>
  <si>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</si>
  <si>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</si>
  <si>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</si>
  <si>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</si>
  <si>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</si>
  <si>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</si>
  <si>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</si>
  <si>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</si>
  <si>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</si>
  <si>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</si>
  <si>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</si>
  <si>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</si>
  <si>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</si>
  <si>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</si>
  <si>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</si>
  <si>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</si>
  <si>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</si>
  <si>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</si>
  <si>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</si>
  <si>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</si>
  <si>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</si>
  <si>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</si>
  <si>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</si>
  <si>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</si>
  <si>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</si>
  <si>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</si>
  <si>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</si>
  <si>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</si>
  <si>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</si>
  <si>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</si>
  <si>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</si>
  <si>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</si>
  <si>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</si>
  <si>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</si>
  <si>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</si>
  <si>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</si>
  <si>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</si>
  <si>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</si>
  <si>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</si>
  <si>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</si>
  <si>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</si>
  <si>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</si>
  <si>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</si>
  <si>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</si>
  <si>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</si>
  <si>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</si>
  <si>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</si>
  <si>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</si>
  <si>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</si>
  <si>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</si>
  <si>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</si>
  <si>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</si>
  <si>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</si>
  <si>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</si>
  <si>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</si>
  <si>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</si>
  <si>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</si>
  <si>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</si>
  <si>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</si>
  <si>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</si>
  <si>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</si>
  <si>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</si>
  <si>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</si>
  <si>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</si>
  <si>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</si>
  <si>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</si>
  <si>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</si>
  <si>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</si>
  <si>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</si>
  <si>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</si>
  <si>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</si>
  <si>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</si>
  <si>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</si>
  <si>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</si>
  <si>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</si>
  <si>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</si>
  <si>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</si>
  <si>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</si>
  <si>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</si>
  <si>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</si>
  <si>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</si>
  <si>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</si>
  <si>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</si>
  <si>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</si>
  <si>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</si>
  <si>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</si>
  <si>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</si>
  <si>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</si>
  <si>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</si>
  <si>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</si>
  <si>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</si>
  <si>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</si>
  <si>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</si>
  <si>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</si>
  <si>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</si>
  <si>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</si>
  <si>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</si>
  <si>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</si>
  <si>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</si>
  <si>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</si>
  <si>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</si>
  <si>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</si>
  <si>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</si>
  <si>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</si>
  <si>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</si>
  <si>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</si>
  <si>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</si>
  <si>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</si>
  <si>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</si>
  <si>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</si>
  <si>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</si>
  <si>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</si>
  <si>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</si>
  <si>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</si>
  <si>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</si>
  <si>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</si>
  <si>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</si>
  <si>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</si>
  <si>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</si>
  <si>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</si>
  <si>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</si>
  <si>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</si>
  <si>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</si>
  <si>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</si>
  <si>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</si>
  <si>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</si>
  <si>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</si>
  <si>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</si>
  <si>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</si>
  <si>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</si>
  <si>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</si>
  <si>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</si>
  <si>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</si>
  <si>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</si>
  <si>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</si>
  <si>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</si>
  <si>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</si>
  <si>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</si>
  <si>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</si>
  <si>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</si>
  <si>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</si>
  <si>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</si>
  <si>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</si>
  <si>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</si>
  <si>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</si>
  <si>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</si>
  <si>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</si>
  <si>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</si>
  <si>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</si>
  <si>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</si>
  <si>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</si>
  <si>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</si>
  <si>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</si>
  <si>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</si>
  <si>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</si>
  <si>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</si>
  <si>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</si>
  <si>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</si>
  <si>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</si>
  <si>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</si>
  <si>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</si>
  <si>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</si>
  <si>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</si>
  <si>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</si>
  <si>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</si>
  <si>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</si>
  <si>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</si>
  <si>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</si>
  <si>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</si>
  <si>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</si>
  <si>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</si>
  <si>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</si>
  <si>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</si>
  <si>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</si>
  <si>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</si>
  <si>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</si>
  <si>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</si>
  <si>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</si>
  <si>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</si>
  <si>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</si>
  <si>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</si>
  <si>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</si>
  <si>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</si>
  <si>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</si>
  <si>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</si>
  <si>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</si>
  <si>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</si>
  <si>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</si>
  <si>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</si>
  <si>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</si>
  <si>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</si>
  <si>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</si>
  <si>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</si>
  <si>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</si>
  <si>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</si>
  <si>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</si>
  <si>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</si>
  <si>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</si>
  <si>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</si>
  <si>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</si>
  <si>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</si>
  <si>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</si>
  <si>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</si>
  <si>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</si>
  <si>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</si>
  <si>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</si>
  <si>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</si>
  <si>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</si>
  <si>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</si>
  <si>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</si>
  <si>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</si>
  <si>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</si>
  <si>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</si>
  <si>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</si>
  <si>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</si>
  <si>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</si>
  <si>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</si>
  <si>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</si>
  <si>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</si>
  <si>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</si>
  <si>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</si>
  <si>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</si>
  <si>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</si>
  <si>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</si>
  <si>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</si>
  <si>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</si>
  <si>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</si>
  <si>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</si>
  <si>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</si>
  <si>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</si>
  <si>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</si>
  <si>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</si>
  <si>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</si>
  <si>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</si>
  <si>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</si>
  <si>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</si>
  <si>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</si>
  <si>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</si>
  <si>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</si>
  <si>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</si>
  <si>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</si>
  <si>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</si>
  <si>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</si>
  <si>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</si>
  <si>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</si>
  <si>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</si>
  <si>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</si>
  <si>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</si>
  <si>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</si>
  <si>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</si>
  <si>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</si>
  <si>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</si>
  <si>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</si>
  <si>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</si>
  <si>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</si>
  <si>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</si>
  <si>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</si>
  <si>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</si>
  <si>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</si>
  <si>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</si>
  <si>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</si>
  <si>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</si>
  <si>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</si>
  <si>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</si>
  <si>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</si>
  <si>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</si>
  <si>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</si>
  <si>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</si>
  <si>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</si>
  <si>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</si>
  <si>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</si>
  <si>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</si>
  <si>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</si>
  <si>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</si>
  <si>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</si>
  <si>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</si>
  <si>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</si>
  <si>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</si>
  <si>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</si>
  <si>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</si>
  <si>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</si>
  <si>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</si>
  <si>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</si>
  <si>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</si>
  <si>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</si>
  <si>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</si>
  <si>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</si>
  <si>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</si>
  <si>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</si>
  <si>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</si>
  <si>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</si>
  <si>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</si>
  <si>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</si>
  <si>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</si>
  <si>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</si>
  <si>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</si>
  <si>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</si>
  <si>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</si>
  <si>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</si>
  <si>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</si>
  <si>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</si>
  <si>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</si>
  <si>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</si>
  <si>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</si>
  <si>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</si>
  <si>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</si>
  <si>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</si>
  <si>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</si>
  <si>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</si>
  <si>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</si>
  <si>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</si>
  <si>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</si>
  <si>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</si>
  <si>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</si>
  <si>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</si>
  <si>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</si>
  <si>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</si>
  <si>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</si>
  <si>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</si>
  <si>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</si>
  <si>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</si>
  <si>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</si>
  <si>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</si>
  <si>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</si>
  <si>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</si>
  <si>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</si>
  <si>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</si>
  <si>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</si>
  <si>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</si>
  <si>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</si>
  <si>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</si>
  <si>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</si>
  <si>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</si>
  <si>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</si>
  <si>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</si>
  <si>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</si>
  <si>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</si>
  <si>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</si>
  <si>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</si>
  <si>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</si>
  <si>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</si>
  <si>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</si>
  <si>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</si>
  <si>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</si>
  <si>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</si>
  <si>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</si>
  <si>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</si>
  <si>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</si>
  <si>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</si>
  <si>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</si>
  <si>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</si>
  <si>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</si>
  <si>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</si>
  <si>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</si>
  <si>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</si>
  <si>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</si>
  <si>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</si>
  <si>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</si>
  <si>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</si>
  <si>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</si>
  <si>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</si>
  <si>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</si>
  <si>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</si>
  <si>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</si>
  <si>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</si>
  <si>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</si>
  <si>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</si>
  <si>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</si>
  <si>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</si>
  <si>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</si>
  <si>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</si>
  <si>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</si>
  <si>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</si>
  <si>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</si>
  <si>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</si>
  <si>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</si>
  <si>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</si>
  <si>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</si>
  <si>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</si>
  <si>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</si>
  <si>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</si>
  <si>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</si>
  <si>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</si>
  <si>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</si>
  <si>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</si>
  <si>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</si>
  <si>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</si>
  <si>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</si>
  <si>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</si>
  <si>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</si>
  <si>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</si>
  <si>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</si>
  <si>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</si>
  <si>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</si>
  <si>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</si>
  <si>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</si>
  <si>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</si>
  <si>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</si>
  <si>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</si>
  <si>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</si>
  <si>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</si>
  <si>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</si>
  <si>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</si>
  <si>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</si>
  <si>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</si>
  <si>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</si>
  <si>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</si>
  <si>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</si>
  <si>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</si>
  <si>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</si>
  <si>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</si>
  <si>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</si>
  <si>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</si>
  <si>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</si>
  <si>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</si>
  <si>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</si>
  <si>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</si>
  <si>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</si>
  <si>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</si>
  <si>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</si>
  <si>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</si>
  <si>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</si>
  <si>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</si>
  <si>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</si>
  <si>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</si>
  <si>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</si>
  <si>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</si>
  <si>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</si>
  <si>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</si>
  <si>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</si>
  <si>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</si>
  <si>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</si>
  <si>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</si>
  <si>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</si>
  <si>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</si>
  <si>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</si>
  <si>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</si>
  <si>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</si>
  <si>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</si>
  <si>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</si>
  <si>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</si>
  <si>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</si>
  <si>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</si>
  <si>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</si>
  <si>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</si>
  <si>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</si>
  <si>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</si>
  <si>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</si>
  <si>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</si>
  <si>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</si>
  <si>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</si>
  <si>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</si>
  <si>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</si>
  <si>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</si>
  <si>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</si>
  <si>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</si>
  <si>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</si>
  <si>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</si>
  <si>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</si>
  <si>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</si>
  <si>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</si>
  <si>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</si>
  <si>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</si>
  <si>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</si>
  <si>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</si>
  <si>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</si>
  <si>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</si>
  <si>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</si>
  <si>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</si>
  <si>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</si>
  <si>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</si>
  <si>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</si>
  <si>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</si>
  <si>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</si>
  <si>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</si>
  <si>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</si>
  <si>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</si>
  <si>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</si>
  <si>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</si>
  <si>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</si>
  <si>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</si>
  <si>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</si>
  <si>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</si>
  <si>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</si>
  <si>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</si>
  <si>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</si>
  <si>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</si>
  <si>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</si>
  <si>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</si>
  <si>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</si>
  <si>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</si>
  <si>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</si>
  <si>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</si>
  <si>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</si>
  <si>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</si>
  <si>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</si>
  <si>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</si>
  <si>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</si>
  <si>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</si>
  <si>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</si>
  <si>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</si>
  <si>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</si>
  <si>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</si>
  <si>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</si>
  <si>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</si>
  <si>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</si>
  <si>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</si>
  <si>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</si>
  <si>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</si>
  <si>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</si>
  <si>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</si>
  <si>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</si>
  <si>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</si>
  <si>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</si>
  <si>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</si>
  <si>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</si>
  <si>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</si>
  <si>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</si>
  <si>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</si>
  <si>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</si>
  <si>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</si>
  <si>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</si>
  <si>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</si>
  <si>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</si>
  <si>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</si>
  <si>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</si>
  <si>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</si>
  <si>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</si>
  <si>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</si>
  <si>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</si>
  <si>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</si>
  <si>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</si>
  <si>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</si>
  <si>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</si>
  <si>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</si>
  <si>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</si>
  <si>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</si>
  <si>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</si>
  <si>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</si>
  <si>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</si>
  <si>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</si>
  <si>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</si>
  <si>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</si>
  <si>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</si>
  <si>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</si>
  <si>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</si>
  <si>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</si>
  <si>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</si>
  <si>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</si>
  <si>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</si>
  <si>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</si>
  <si>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</si>
  <si>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</si>
  <si>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</si>
  <si>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</si>
  <si>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</si>
  <si>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</si>
  <si>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</si>
  <si>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</si>
  <si>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</si>
  <si>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</si>
  <si>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</si>
  <si>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</si>
  <si>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</si>
  <si>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</si>
  <si>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</si>
  <si>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</si>
  <si>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</si>
  <si>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</si>
  <si>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</si>
  <si>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</si>
  <si>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</si>
  <si>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</si>
  <si>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</si>
  <si>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</si>
  <si>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</si>
  <si>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</si>
  <si>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</si>
  <si>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</si>
  <si>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</si>
  <si>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</si>
  <si>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</si>
  <si>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</si>
  <si>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</si>
  <si>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</si>
  <si>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</si>
  <si>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</si>
  <si>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</si>
  <si>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</si>
  <si>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</si>
  <si>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</si>
  <si>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</si>
  <si>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</si>
  <si>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</si>
  <si>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</si>
  <si>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</si>
  <si>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</si>
  <si>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</si>
  <si>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</si>
  <si>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</si>
  <si>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</si>
  <si>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</si>
  <si>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</si>
  <si>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</si>
  <si>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</si>
  <si>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</si>
  <si>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</si>
  <si>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</si>
  <si>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</si>
  <si>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</si>
  <si>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</si>
  <si>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</si>
  <si>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</si>
  <si>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</si>
  <si>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</si>
  <si>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</si>
  <si>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</si>
  <si>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</si>
  <si>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</si>
  <si>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</si>
  <si>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</si>
  <si>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</si>
  <si>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</si>
  <si>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</si>
  <si>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</si>
  <si>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</si>
  <si>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</si>
  <si>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</si>
  <si>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</si>
  <si>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</si>
  <si>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</si>
  <si>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</si>
  <si>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</si>
  <si>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</si>
  <si>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</si>
  <si>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</si>
  <si>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</si>
  <si>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</si>
  <si>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</si>
  <si>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</si>
  <si>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</si>
  <si>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</si>
  <si>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</si>
  <si>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</si>
  <si>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</si>
  <si>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</si>
  <si>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</si>
  <si>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</si>
  <si>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</si>
  <si>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</si>
  <si>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</si>
  <si>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</si>
  <si>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</si>
  <si>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</si>
  <si>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</si>
  <si>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</si>
  <si>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</si>
  <si>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</si>
  <si>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</si>
  <si>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</si>
  <si>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</si>
  <si>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</si>
  <si>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</si>
  <si>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</si>
  <si>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</si>
  <si>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</si>
  <si>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</si>
  <si>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</si>
  <si>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</si>
  <si>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</si>
  <si>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</si>
  <si>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</si>
  <si>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</si>
  <si>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</si>
  <si>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</si>
  <si>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</si>
  <si>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</si>
  <si>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</si>
  <si>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</si>
  <si>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</si>
  <si>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</si>
  <si>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</si>
  <si>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</si>
  <si>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</si>
  <si>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</si>
  <si>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</si>
  <si>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</si>
  <si>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</si>
  <si>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</si>
  <si>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</si>
  <si>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</si>
  <si>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</si>
  <si>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</si>
  <si>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</si>
  <si>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</si>
  <si>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</si>
  <si>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</si>
  <si>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</si>
  <si>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</si>
  <si>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</si>
  <si>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</si>
  <si>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</si>
  <si>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</si>
  <si>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</si>
  <si>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</si>
  <si>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</si>
  <si>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</si>
  <si>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</si>
  <si>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</si>
  <si>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</si>
  <si>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</si>
  <si>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</si>
  <si>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</si>
  <si>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</si>
  <si>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</si>
  <si>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</si>
  <si>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</si>
  <si>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</si>
  <si>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</si>
  <si>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</si>
  <si>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</si>
  <si>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</si>
  <si>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</si>
  <si>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</si>
  <si>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</si>
  <si>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</si>
  <si>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</si>
  <si>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</si>
  <si>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</si>
  <si>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</si>
  <si>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</si>
  <si>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</si>
  <si>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</si>
  <si>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</si>
  <si>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</si>
  <si>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</si>
  <si>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</si>
  <si>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</si>
  <si>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</si>
  <si>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</si>
  <si>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</si>
  <si>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</si>
  <si>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</si>
  <si>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</si>
  <si>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</si>
  <si>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</si>
  <si>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</si>
  <si>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</si>
  <si>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</si>
  <si>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</si>
  <si>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</si>
  <si>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</si>
  <si>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</si>
  <si>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</si>
  <si>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</si>
  <si>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</si>
  <si>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</si>
  <si>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</si>
  <si>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</si>
  <si>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</si>
  <si>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</si>
  <si>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</si>
  <si>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</si>
  <si>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</si>
  <si>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</si>
  <si>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</si>
  <si>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</si>
  <si>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</si>
  <si>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</si>
  <si>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</si>
  <si>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</si>
  <si>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</si>
  <si>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</si>
  <si>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</si>
  <si>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</si>
  <si>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</si>
  <si>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</si>
  <si>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</si>
  <si>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</si>
  <si>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</si>
  <si>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</si>
  <si>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</si>
  <si>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</si>
  <si>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</si>
  <si>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</si>
  <si>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</si>
  <si>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</si>
  <si>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</si>
  <si>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</si>
  <si>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</si>
  <si>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</si>
  <si>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</si>
  <si>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</si>
  <si>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</si>
  <si>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</si>
  <si>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</si>
  <si>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</si>
  <si>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</si>
  <si>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</si>
  <si>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</si>
  <si>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</si>
  <si>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</si>
  <si>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</si>
  <si>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</si>
  <si>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</si>
  <si>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</si>
  <si>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</si>
  <si>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</si>
  <si>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</si>
  <si>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</si>
  <si>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</si>
  <si>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</si>
  <si>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</si>
  <si>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</si>
  <si>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</si>
  <si>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</si>
  <si>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</si>
  <si>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</si>
  <si>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</si>
  <si>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</si>
  <si>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</si>
  <si>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</si>
  <si>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</si>
  <si>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</si>
  <si>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</si>
  <si>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</si>
  <si>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</si>
  <si>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</si>
  <si>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</si>
  <si>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</si>
  <si>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</si>
  <si>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</si>
  <si>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</si>
  <si>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</si>
  <si>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</si>
  <si>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</si>
  <si>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</si>
  <si>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</si>
  <si>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</si>
  <si>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</si>
  <si>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</si>
  <si>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</si>
  <si>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</si>
  <si>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</si>
  <si>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</si>
  <si>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</si>
  <si>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</si>
  <si>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</si>
  <si>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</si>
  <si>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</si>
  <si>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</si>
  <si>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</si>
  <si>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</si>
  <si>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</si>
  <si>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</si>
  <si>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</si>
  <si>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</si>
  <si>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</si>
  <si>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</si>
  <si>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</si>
  <si>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</si>
  <si>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</si>
  <si>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</si>
  <si>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</si>
  <si>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</si>
  <si>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</si>
  <si>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</si>
  <si>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</si>
  <si>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</si>
  <si>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</si>
  <si>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</si>
  <si>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</si>
  <si>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</si>
  <si>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</si>
  <si>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</si>
  <si>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</si>
  <si>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</si>
  <si>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</si>
  <si>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</si>
  <si>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</si>
  <si>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</si>
  <si>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</si>
  <si>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</si>
  <si>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</si>
  <si>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</si>
  <si>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</si>
  <si>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</si>
  <si>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</si>
  <si>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</si>
  <si>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</si>
  <si>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</si>
  <si>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</si>
  <si>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</si>
  <si>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</si>
  <si>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</si>
  <si>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</si>
  <si>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</si>
  <si>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</si>
  <si>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</si>
  <si>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</si>
  <si>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</si>
  <si>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</si>
  <si>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</si>
  <si>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</si>
  <si>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</si>
  <si>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</si>
  <si>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</si>
  <si>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</si>
  <si>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</si>
  <si>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</si>
  <si>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</si>
  <si>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</si>
  <si>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</si>
  <si>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</si>
  <si>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</si>
  <si>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</si>
  <si>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</si>
  <si>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</si>
  <si>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</si>
  <si>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</si>
  <si>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</si>
  <si>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</si>
  <si>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</si>
  <si>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</si>
  <si>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</si>
  <si>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</si>
  <si>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</si>
  <si>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</si>
  <si>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</si>
  <si>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</si>
  <si>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</si>
  <si>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</si>
  <si>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</si>
  <si>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</si>
  <si>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</si>
  <si>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</si>
  <si>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</si>
  <si>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</si>
  <si>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</si>
  <si>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</si>
  <si>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</si>
  <si>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</si>
  <si>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</si>
  <si>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</si>
  <si>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</si>
  <si>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</si>
  <si>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</si>
  <si>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</si>
  <si>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</si>
  <si>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</si>
  <si>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</si>
  <si>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</si>
  <si>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</si>
  <si>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</si>
  <si>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</si>
  <si>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</si>
  <si>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</si>
  <si>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</si>
  <si>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</si>
  <si>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</si>
  <si>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</si>
  <si>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</si>
  <si>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</si>
  <si>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</si>
  <si>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</si>
  <si>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</si>
  <si>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</si>
  <si>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</si>
  <si>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</si>
  <si>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</si>
  <si>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</si>
  <si>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</si>
  <si>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</si>
  <si>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</si>
  <si>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</si>
  <si>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</si>
  <si>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</si>
  <si>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</si>
  <si>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</si>
  <si>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</si>
  <si>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</si>
  <si>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</si>
  <si>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</si>
  <si>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</si>
  <si>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</si>
  <si>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</si>
  <si>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</si>
  <si>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</si>
  <si>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</si>
  <si>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</si>
  <si>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</si>
  <si>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</si>
  <si>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</si>
  <si>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</si>
  <si>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</si>
  <si>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</si>
  <si>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</si>
  <si>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</si>
  <si>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</si>
  <si>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</si>
  <si>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</si>
  <si>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</si>
  <si>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</si>
  <si>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</si>
  <si>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</si>
  <si>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</si>
  <si>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</si>
  <si>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</si>
  <si>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</si>
  <si>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</si>
  <si>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</si>
  <si>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</si>
  <si>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</si>
  <si>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</si>
  <si>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</si>
  <si>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</si>
  <si>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</si>
  <si>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</si>
  <si>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</si>
  <si>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</si>
  <si>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</si>
  <si>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</si>
  <si>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</si>
  <si>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</si>
  <si>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</si>
  <si>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</si>
  <si>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</si>
  <si>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</si>
  <si>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</si>
  <si>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</si>
  <si>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</si>
  <si>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</si>
  <si>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</si>
  <si>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</si>
  <si>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</si>
  <si>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</si>
  <si>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</si>
  <si>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</si>
  <si>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</si>
  <si>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</si>
  <si>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</si>
  <si>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</si>
  <si>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</si>
  <si>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</si>
  <si>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</si>
  <si>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</si>
  <si>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</si>
  <si>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</si>
  <si>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</si>
  <si>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</si>
  <si>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</si>
  <si>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</si>
  <si>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</si>
  <si>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</si>
  <si>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</si>
  <si>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</si>
  <si>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</si>
  <si>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</si>
  <si>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</si>
  <si>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</si>
  <si>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</si>
  <si>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</si>
  <si>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</si>
  <si>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</si>
  <si>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</si>
  <si>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</si>
  <si>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</si>
  <si>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</si>
  <si>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</si>
  <si>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</si>
  <si>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</si>
  <si>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</si>
  <si>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</si>
  <si>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</si>
  <si>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</si>
  <si>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</si>
  <si>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</si>
  <si>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</si>
  <si>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</si>
  <si>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</si>
  <si>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</si>
  <si>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</si>
  <si>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</si>
  <si>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</si>
  <si>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</si>
  <si>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</si>
  <si>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</si>
  <si>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</si>
  <si>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</si>
  <si>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</si>
  <si>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</si>
  <si>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</si>
  <si>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</si>
  <si>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</si>
  <si>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</si>
  <si>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</si>
  <si>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</si>
  <si>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</si>
  <si>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</si>
  <si>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</si>
  <si>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</si>
  <si>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</si>
  <si>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</si>
  <si>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</si>
  <si>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</si>
  <si>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</si>
  <si>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</si>
  <si>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</si>
  <si>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</si>
  <si>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</si>
  <si>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</si>
  <si>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</si>
  <si>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</si>
  <si>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</si>
  <si>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</si>
  <si>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</si>
  <si>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</si>
  <si>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</si>
  <si>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</si>
  <si>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</si>
  <si>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</si>
  <si>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</si>
  <si>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</si>
  <si>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</si>
  <si>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</si>
  <si>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</si>
  <si>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</si>
  <si>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</si>
  <si>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</si>
  <si>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</si>
  <si>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</si>
  <si>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</si>
  <si>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</si>
  <si>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</si>
  <si>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</si>
  <si>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</si>
  <si>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</si>
  <si>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</si>
  <si>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</si>
  <si>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</si>
  <si>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</si>
  <si>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</si>
  <si>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</si>
  <si>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</si>
  <si>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</si>
  <si>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</si>
  <si>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</si>
  <si>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</si>
  <si>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</si>
  <si>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</si>
  <si>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</si>
  <si>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</si>
  <si>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</si>
  <si>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</si>
  <si>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</si>
  <si>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</si>
  <si>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</si>
  <si>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</si>
  <si>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</si>
  <si>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</si>
  <si>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</si>
  <si>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</si>
  <si>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</si>
  <si>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</si>
  <si>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</si>
  <si>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</si>
  <si>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</si>
  <si>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</si>
  <si>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</si>
  <si>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</si>
  <si>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</si>
  <si>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</si>
  <si>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</si>
  <si>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</si>
  <si>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</si>
  <si>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</si>
  <si>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</si>
  <si>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</si>
  <si>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</si>
  <si>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</si>
  <si>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</si>
  <si>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</si>
  <si>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</si>
  <si>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</si>
  <si>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</si>
  <si>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</si>
  <si>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</si>
  <si>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</si>
  <si>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</si>
  <si>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</si>
  <si>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</si>
  <si>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</si>
  <si>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</si>
  <si>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</si>
  <si>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</si>
  <si>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</si>
  <si>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</si>
  <si>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</si>
  <si>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</si>
  <si>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</si>
  <si>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</si>
  <si>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</si>
  <si>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</si>
  <si>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</si>
  <si>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</si>
  <si>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</si>
  <si>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</si>
  <si>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</si>
  <si>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</si>
  <si>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</si>
  <si>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</si>
  <si>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</si>
  <si>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</si>
  <si>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</si>
  <si>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</si>
  <si>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</si>
  <si>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</si>
  <si>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</si>
  <si>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</si>
  <si>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</si>
  <si>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</si>
  <si>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</si>
  <si>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</si>
  <si>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</si>
  <si>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</si>
  <si>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</si>
  <si>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</si>
  <si>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</si>
  <si>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</si>
  <si>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</si>
  <si>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</si>
  <si>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</si>
  <si>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</si>
  <si>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</si>
  <si>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</si>
  <si>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</si>
  <si>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</si>
  <si>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</si>
  <si>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</si>
  <si>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</si>
  <si>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</si>
  <si>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</si>
  <si>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</si>
  <si>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</si>
  <si>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</si>
  <si>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</si>
  <si>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</si>
  <si>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</si>
  <si>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</si>
  <si>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</si>
  <si>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</si>
  <si>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</si>
  <si>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</si>
  <si>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</si>
  <si>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</si>
  <si>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</si>
  <si>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</si>
  <si>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</si>
  <si>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</si>
  <si>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</si>
  <si>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</si>
  <si>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</si>
  <si>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</si>
  <si>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</si>
  <si>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</si>
  <si>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</si>
  <si>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</si>
  <si>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</si>
  <si>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</si>
  <si>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</si>
  <si>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</si>
  <si>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</si>
  <si>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</si>
  <si>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</si>
  <si>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</si>
  <si>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</si>
  <si>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</si>
  <si>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</si>
  <si>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</si>
  <si>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</si>
  <si>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</si>
  <si>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</si>
  <si>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</si>
  <si>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</si>
  <si>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</si>
  <si>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</si>
  <si>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</si>
  <si>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</si>
  <si>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</si>
  <si>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</si>
  <si>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</si>
  <si>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</si>
  <si>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</si>
  <si>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</si>
  <si>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</si>
  <si>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</si>
  <si>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</si>
  <si>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</si>
  <si>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</si>
  <si>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</si>
  <si>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</si>
  <si>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</si>
  <si>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</si>
  <si>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</si>
  <si>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</si>
  <si>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</si>
  <si>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</si>
  <si>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</si>
  <si>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</si>
  <si>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</si>
  <si>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</si>
  <si>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</si>
  <si>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</si>
  <si>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</si>
  <si>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</si>
  <si>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</si>
  <si>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</si>
  <si>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</si>
  <si>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</si>
  <si>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</si>
  <si>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</si>
  <si>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</si>
  <si>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</si>
  <si>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</si>
  <si>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</si>
  <si>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</si>
  <si>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</si>
  <si>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</si>
  <si>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</si>
  <si>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</si>
  <si>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</si>
  <si>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</si>
  <si>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</si>
  <si>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</si>
  <si>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</si>
  <si>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</si>
  <si>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</si>
  <si>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</si>
  <si>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</si>
  <si>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</si>
  <si>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</si>
  <si>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</si>
  <si>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</si>
  <si>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</si>
  <si>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</si>
  <si>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</si>
  <si>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</si>
  <si>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</si>
  <si>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</si>
  <si>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</si>
  <si>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</si>
  <si>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</si>
  <si>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</si>
  <si>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</si>
  <si>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</si>
  <si>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</si>
  <si>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</si>
  <si>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</si>
  <si>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</si>
  <si>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</si>
  <si>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</si>
  <si>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</si>
  <si>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</si>
  <si>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</si>
  <si>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</si>
  <si>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</si>
  <si>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</si>
  <si>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</si>
  <si>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</si>
  <si>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</si>
  <si>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</si>
  <si>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</si>
  <si>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</si>
  <si>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</si>
  <si>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</si>
  <si>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</si>
  <si>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</si>
  <si>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</si>
  <si>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</si>
  <si>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</si>
  <si>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</si>
  <si>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</si>
  <si>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</si>
  <si>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</si>
  <si>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</si>
  <si>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</si>
  <si>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</si>
  <si>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</si>
  <si>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</si>
  <si>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</si>
  <si>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</si>
  <si>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</si>
  <si>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</si>
  <si>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</si>
  <si>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</si>
  <si>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</si>
  <si>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</si>
  <si>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</si>
  <si>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</si>
  <si>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</si>
  <si>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</si>
  <si>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</si>
  <si>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</si>
  <si>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</si>
  <si>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</si>
  <si>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</si>
  <si>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</si>
  <si>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</si>
  <si>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</si>
  <si>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</si>
  <si>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</si>
  <si>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</si>
  <si>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</si>
  <si>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</si>
  <si>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</si>
  <si>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</si>
  <si>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</si>
  <si>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</si>
  <si>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</si>
  <si>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</si>
  <si>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</si>
  <si>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</si>
  <si>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</si>
  <si>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</si>
  <si>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</si>
  <si>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</si>
  <si>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</si>
  <si>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</si>
  <si>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</si>
  <si>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</si>
  <si>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</si>
  <si>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</si>
  <si>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</si>
  <si>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</si>
  <si>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</si>
  <si>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</si>
  <si>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</si>
  <si>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</si>
  <si>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</si>
  <si>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</si>
  <si>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</si>
  <si>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</si>
  <si>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</si>
  <si>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</si>
  <si>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</si>
  <si>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</si>
  <si>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</si>
  <si>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</si>
  <si>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</si>
  <si>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</si>
  <si>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</si>
  <si>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</si>
  <si>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</si>
  <si>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</si>
  <si>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</si>
  <si>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</si>
  <si>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</si>
  <si>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</si>
  <si>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</si>
  <si>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</si>
  <si>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</si>
  <si>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</si>
  <si>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</si>
  <si>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</si>
  <si>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</si>
  <si>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</si>
  <si>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</si>
  <si>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</si>
  <si>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</si>
  <si>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</si>
  <si>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</si>
  <si>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</si>
  <si>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</si>
  <si>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</si>
  <si>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</si>
  <si>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</si>
  <si>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</si>
  <si>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</si>
  <si>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</si>
  <si>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</si>
  <si>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</si>
  <si>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</si>
  <si>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</si>
  <si>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</si>
  <si>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</si>
  <si>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</si>
  <si>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</si>
  <si>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</si>
  <si>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</si>
  <si>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</si>
  <si>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</si>
  <si>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</si>
  <si>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</si>
  <si>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</si>
  <si>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</si>
  <si>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</si>
  <si>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</si>
  <si>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</si>
  <si>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</si>
  <si>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</si>
  <si>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</si>
  <si>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</si>
  <si>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</si>
  <si>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</si>
  <si>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</si>
  <si>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</si>
  <si>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</si>
  <si>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</si>
  <si>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</si>
  <si>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</si>
  <si>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</si>
  <si>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</si>
  <si>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</si>
  <si>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</si>
  <si>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</si>
  <si>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</si>
  <si>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</si>
  <si>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</si>
  <si>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</si>
  <si>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</si>
  <si>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</si>
  <si>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</si>
  <si>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</si>
  <si>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</si>
  <si>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</si>
  <si>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</si>
  <si>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</si>
  <si>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</si>
  <si>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</si>
  <si>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</si>
  <si>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</si>
  <si>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</si>
  <si>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</si>
  <si>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</si>
  <si>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</si>
  <si>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</si>
  <si>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</si>
  <si>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</si>
  <si>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</si>
  <si>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</si>
  <si>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</si>
  <si>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</si>
  <si>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</si>
  <si>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</si>
  <si>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</si>
  <si>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</si>
  <si>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</si>
  <si>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</si>
  <si>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</si>
  <si>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</si>
  <si>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</si>
  <si>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</si>
  <si>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</si>
  <si>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</si>
  <si>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</si>
  <si>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</si>
  <si>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</si>
  <si>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</si>
  <si>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</si>
  <si>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</si>
  <si>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</si>
  <si>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</si>
  <si>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</si>
  <si>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</si>
  <si>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</si>
  <si>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</si>
  <si>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</si>
  <si>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</si>
  <si>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</si>
  <si>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</si>
  <si>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</si>
  <si>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</si>
  <si>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</si>
  <si>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</si>
  <si>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</si>
  <si>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</si>
  <si>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</si>
  <si>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</si>
  <si>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</si>
  <si>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</si>
  <si>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</si>
  <si>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</si>
  <si>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</si>
  <si>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</si>
  <si>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</si>
  <si>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</si>
  <si>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</si>
  <si>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</si>
  <si>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</si>
  <si>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</si>
  <si>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</si>
  <si>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</si>
  <si>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</si>
  <si>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</si>
  <si>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</si>
  <si>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</si>
  <si>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</si>
  <si>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</si>
  <si>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</si>
  <si>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</si>
  <si>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</si>
  <si>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</si>
  <si>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</si>
  <si>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</si>
  <si>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</si>
  <si>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</si>
  <si>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</si>
  <si>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</si>
  <si>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</si>
  <si>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</si>
  <si>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</si>
  <si>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</si>
  <si>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</si>
  <si>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</si>
  <si>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</si>
  <si>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</si>
  <si>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</si>
  <si>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</si>
  <si>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</si>
  <si>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</si>
  <si>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</si>
  <si>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</si>
  <si>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</si>
  <si>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</si>
  <si>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</si>
  <si>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</si>
  <si>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</si>
  <si>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</si>
  <si>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</si>
  <si>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</si>
  <si>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</si>
  <si>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</si>
  <si>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</si>
  <si>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</si>
  <si>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</si>
  <si>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</si>
  <si>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</si>
  <si>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</si>
  <si>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</si>
  <si>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</si>
  <si>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</si>
  <si>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</si>
  <si>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</si>
  <si>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</si>
  <si>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</si>
  <si>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</si>
  <si>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</si>
  <si>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</si>
  <si>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</si>
  <si>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</si>
  <si>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</si>
  <si>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</si>
  <si>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</si>
  <si>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</si>
  <si>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</si>
  <si>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</si>
  <si>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</si>
  <si>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</si>
  <si>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</si>
  <si>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</si>
  <si>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</si>
  <si>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</si>
  <si>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</si>
  <si>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</si>
  <si>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</si>
  <si>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</si>
  <si>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</si>
  <si>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</si>
  <si>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</si>
  <si>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</si>
  <si>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</si>
  <si>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</si>
  <si>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</si>
  <si>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</si>
  <si>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</si>
  <si>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</si>
  <si>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</si>
  <si>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</si>
  <si>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</si>
  <si>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</si>
  <si>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</si>
  <si>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</si>
  <si>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</si>
  <si>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</si>
  <si>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</si>
  <si>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</si>
  <si>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</si>
  <si>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</si>
  <si>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</si>
  <si>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</si>
  <si>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</si>
  <si>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</si>
  <si>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</si>
  <si>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</si>
  <si>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</si>
  <si>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</si>
  <si>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</si>
  <si>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</si>
  <si>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</si>
  <si>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</si>
  <si>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</si>
  <si>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</si>
  <si>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</si>
  <si>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</si>
  <si>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</si>
  <si>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</si>
  <si>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</si>
  <si>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</si>
  <si>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</si>
  <si>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</si>
  <si>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</si>
  <si>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</si>
  <si>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</si>
  <si>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</si>
  <si>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</si>
  <si>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</si>
  <si>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</si>
  <si>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</si>
  <si>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</si>
  <si>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</si>
  <si>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</si>
  <si>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</si>
  <si>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</si>
  <si>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</si>
  <si>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</si>
  <si>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</si>
  <si>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</si>
  <si>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</si>
  <si>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</si>
  <si>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</si>
  <si>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</si>
  <si>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</si>
  <si>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</si>
  <si>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</si>
  <si>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</si>
  <si>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</si>
  <si>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</si>
  <si>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</si>
  <si>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</si>
  <si>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</si>
  <si>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</si>
  <si>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</si>
  <si>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</si>
  <si>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</si>
  <si>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</si>
  <si>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</si>
  <si>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</si>
  <si>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</si>
  <si>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</si>
  <si>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</si>
  <si>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</si>
  <si>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</si>
  <si>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</si>
  <si>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</si>
  <si>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</si>
  <si>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</si>
  <si>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</si>
  <si>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</si>
  <si>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</si>
  <si>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</si>
  <si>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</si>
  <si>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</si>
  <si>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</si>
  <si>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</si>
  <si>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</si>
  <si>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</si>
  <si>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</si>
  <si>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</si>
  <si>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</si>
  <si>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</si>
  <si>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</si>
  <si>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</si>
  <si>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</si>
  <si>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</si>
  <si>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</si>
  <si>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</si>
  <si>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</si>
  <si>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</si>
  <si>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</si>
  <si>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</si>
  <si>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</si>
  <si>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</si>
  <si>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</si>
  <si>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</si>
  <si>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</si>
  <si>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</si>
  <si>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</si>
  <si>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</si>
  <si>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</si>
  <si>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</si>
  <si>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</si>
  <si>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</si>
  <si>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</si>
  <si>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</si>
  <si>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</si>
  <si>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</si>
  <si>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</si>
  <si>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</si>
  <si>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</si>
  <si>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</si>
  <si>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</si>
  <si>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</si>
  <si>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</si>
  <si>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</si>
  <si>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</si>
  <si>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</si>
  <si>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</si>
  <si>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</si>
  <si>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</si>
  <si>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</si>
  <si>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</si>
  <si>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</si>
  <si>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</si>
  <si>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</si>
  <si>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</si>
  <si>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</si>
  <si>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</si>
  <si>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</si>
  <si>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</si>
  <si>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</si>
  <si>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</si>
  <si>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</si>
  <si>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</si>
  <si>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</si>
  <si>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</si>
  <si>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</si>
  <si>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</si>
  <si>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</si>
  <si>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</si>
  <si>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</si>
  <si>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</si>
  <si>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</si>
  <si>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</si>
  <si>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</si>
  <si>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</si>
  <si>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</si>
  <si>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</si>
  <si>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</si>
  <si>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</si>
  <si>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</si>
  <si>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</si>
  <si>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</si>
  <si>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</si>
  <si>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</si>
  <si>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</si>
  <si>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</si>
  <si>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</si>
  <si>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</si>
  <si>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</si>
  <si>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</si>
  <si>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</si>
  <si>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</si>
  <si>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</si>
  <si>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</si>
  <si>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</si>
  <si>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</si>
  <si>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</si>
  <si>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</si>
  <si>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</si>
  <si>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</si>
  <si>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</si>
  <si>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</si>
  <si>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</si>
  <si>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</si>
  <si>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</si>
  <si>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</si>
  <si>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</si>
  <si>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</si>
  <si>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</si>
  <si>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</si>
  <si>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</si>
  <si>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</si>
  <si>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</si>
  <si>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</si>
  <si>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</si>
  <si>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</si>
  <si>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</si>
  <si>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</si>
  <si>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</si>
  <si>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</si>
  <si>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</si>
  <si>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</si>
  <si>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</si>
  <si>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</si>
  <si>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</si>
  <si>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</si>
  <si>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</si>
  <si>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</si>
  <si>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</si>
  <si>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</si>
  <si>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</si>
  <si>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</si>
  <si>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</si>
  <si>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</si>
  <si>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</si>
  <si>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</si>
  <si>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</si>
  <si>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</si>
  <si>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</si>
  <si>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</si>
  <si>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</si>
  <si>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</si>
  <si>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</si>
  <si>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</si>
  <si>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</si>
  <si>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</si>
  <si>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</si>
  <si>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</si>
  <si>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</si>
  <si>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</si>
  <si>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</si>
  <si>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</si>
  <si>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</si>
  <si>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</si>
  <si>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</si>
  <si>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</si>
  <si>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</si>
  <si>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</si>
  <si>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</si>
  <si>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</si>
  <si>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</si>
  <si>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</si>
  <si>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</si>
  <si>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</si>
  <si>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</si>
  <si>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</si>
  <si>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</si>
  <si>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</si>
  <si>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</si>
  <si>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</si>
  <si>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</si>
  <si>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</si>
  <si>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</si>
  <si>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</si>
  <si>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</si>
  <si>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</si>
  <si>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</si>
  <si>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</si>
  <si>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</si>
  <si>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</si>
  <si>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</si>
  <si>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</si>
  <si>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</si>
  <si>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</si>
  <si>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</si>
  <si>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</si>
  <si>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</si>
  <si>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</si>
  <si>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</si>
  <si>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</si>
  <si>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</si>
  <si>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</si>
  <si>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</si>
  <si>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</si>
  <si>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</si>
  <si>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</si>
  <si>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</si>
  <si>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</si>
  <si>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</si>
  <si>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</si>
  <si>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</si>
  <si>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</si>
  <si>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</si>
  <si>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</si>
  <si>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</si>
  <si>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</si>
  <si>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</si>
  <si>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</si>
  <si>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</si>
  <si>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</si>
  <si>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</si>
  <si>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</si>
  <si>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</si>
  <si>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</si>
  <si>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</si>
  <si>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</si>
  <si>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</si>
  <si>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</si>
  <si>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</si>
  <si>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</si>
  <si>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</si>
  <si>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</si>
  <si>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</si>
  <si>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</si>
  <si>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</si>
  <si>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</si>
  <si>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</si>
  <si>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</si>
  <si>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</si>
  <si>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</si>
  <si>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</si>
  <si>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</si>
  <si>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</si>
  <si>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</si>
  <si>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</si>
  <si>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</si>
  <si>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</si>
  <si>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</si>
  <si>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</si>
  <si>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</si>
  <si>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</si>
  <si>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</si>
  <si>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</si>
  <si>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</si>
  <si>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</si>
  <si>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</si>
  <si>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</si>
  <si>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</si>
  <si>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</si>
  <si>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</si>
  <si>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</si>
  <si>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</si>
  <si>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</si>
  <si>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</si>
  <si>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</si>
  <si>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</si>
  <si>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</si>
  <si>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</si>
  <si>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</si>
  <si>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</si>
  <si>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</si>
  <si>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</si>
  <si>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</si>
  <si>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</si>
  <si>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</si>
  <si>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</si>
  <si>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</si>
  <si>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</si>
  <si>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</si>
  <si>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</si>
  <si>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</si>
  <si>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</si>
  <si>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</si>
  <si>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</si>
  <si>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</si>
  <si>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</si>
  <si>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</si>
  <si>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</si>
  <si>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</si>
  <si>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</si>
  <si>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</si>
  <si>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</si>
  <si>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</si>
  <si>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</si>
  <si>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</si>
  <si>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</si>
  <si>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</si>
  <si>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</si>
  <si>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</si>
  <si>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</si>
  <si>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</si>
  <si>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</si>
  <si>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</si>
  <si>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</si>
  <si>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</si>
  <si>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</si>
  <si>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</si>
  <si>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</si>
  <si>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</si>
  <si>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</si>
  <si>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</si>
  <si>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</si>
  <si>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</si>
  <si>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</si>
  <si>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</si>
  <si>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</si>
  <si>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</si>
  <si>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</si>
  <si>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</si>
  <si>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</si>
  <si>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</si>
  <si>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</si>
  <si>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</si>
  <si>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</si>
  <si>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</si>
  <si>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</si>
  <si>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</si>
  <si>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</si>
  <si>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</si>
  <si>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</si>
  <si>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</si>
  <si>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</si>
  <si>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</si>
  <si>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</si>
  <si>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</si>
  <si>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</si>
  <si>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</si>
  <si>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</si>
  <si>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</si>
  <si>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</si>
  <si>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</si>
  <si>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</si>
  <si>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</si>
  <si>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</si>
  <si>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</si>
  <si>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</si>
  <si>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</si>
  <si>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</si>
  <si>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</si>
  <si>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</si>
  <si>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</si>
  <si>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</si>
  <si>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</si>
  <si>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</si>
  <si>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</si>
  <si>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</si>
  <si>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</si>
  <si>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</si>
  <si>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</si>
  <si>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</si>
  <si>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</si>
  <si>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</si>
  <si>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</si>
  <si>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</si>
  <si>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</si>
  <si>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</si>
  <si>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</si>
  <si>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</si>
  <si>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</si>
  <si>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</si>
  <si>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</si>
  <si>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</si>
  <si>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</si>
  <si>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</si>
  <si>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</si>
  <si>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</si>
  <si>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</si>
  <si>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</si>
  <si>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</si>
  <si>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</si>
  <si>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</si>
  <si>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</si>
  <si>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</si>
  <si>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</si>
  <si>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</si>
  <si>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</si>
  <si>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</si>
  <si>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</si>
  <si>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</si>
  <si>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</si>
  <si>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</si>
  <si>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</si>
  <si>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</si>
  <si>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</si>
  <si>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</si>
  <si>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</si>
  <si>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</si>
  <si>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</si>
  <si>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</si>
  <si>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</si>
  <si>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</si>
  <si>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</si>
  <si>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</si>
  <si>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</si>
  <si>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</si>
  <si>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</si>
  <si>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</si>
  <si>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</si>
  <si>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</si>
  <si>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</si>
  <si>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</si>
  <si>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</si>
  <si>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</si>
  <si>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</si>
  <si>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</si>
  <si>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</si>
  <si>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</si>
  <si>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</si>
  <si>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</si>
  <si>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</si>
  <si>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</si>
  <si>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</si>
  <si>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</si>
  <si>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</si>
  <si>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</si>
  <si>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</si>
  <si>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</si>
  <si>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</si>
  <si>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</si>
  <si>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</si>
  <si>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</si>
  <si>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</si>
  <si>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</si>
  <si>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</si>
  <si>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</si>
  <si>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</si>
  <si>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</si>
  <si>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</si>
  <si>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</si>
  <si>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</si>
  <si>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</si>
  <si>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</si>
  <si>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</si>
  <si>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</si>
  <si>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</si>
  <si>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</si>
  <si>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</si>
  <si>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</si>
  <si>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</si>
  <si>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</si>
  <si>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</si>
  <si>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</si>
  <si>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</si>
  <si>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</si>
  <si>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</si>
  <si>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</si>
  <si>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</si>
  <si>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</si>
  <si>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</si>
  <si>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</si>
  <si>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</si>
  <si>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</si>
  <si>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</si>
  <si>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</si>
  <si>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</si>
  <si>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</si>
  <si>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</si>
  <si>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</si>
  <si>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</si>
  <si>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</si>
  <si>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</si>
  <si>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</si>
  <si>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</si>
  <si>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</si>
  <si>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</si>
  <si>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</si>
  <si>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</si>
  <si>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</si>
  <si>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</si>
  <si>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</si>
  <si>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</si>
  <si>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</si>
  <si>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</si>
  <si>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</si>
  <si>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</si>
  <si>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</si>
  <si>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</si>
  <si>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</si>
  <si>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</si>
  <si>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</si>
  <si>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</si>
  <si>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</si>
  <si>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</si>
  <si>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</si>
  <si>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</si>
  <si>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</si>
  <si>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</si>
  <si>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</si>
  <si>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</si>
  <si>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</si>
  <si>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</si>
  <si>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</si>
  <si>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</si>
  <si>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</si>
  <si>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</si>
  <si>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</si>
  <si>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</si>
  <si>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</si>
  <si>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</si>
  <si>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</si>
  <si>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</si>
  <si>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</si>
  <si>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</si>
  <si>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</si>
  <si>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</si>
  <si>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</si>
  <si>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</si>
  <si>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</si>
  <si>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</si>
  <si>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</si>
  <si>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</si>
  <si>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</si>
  <si>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</si>
  <si>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</si>
  <si>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</si>
  <si>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</si>
  <si>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</si>
  <si>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</si>
  <si>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</si>
  <si>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</si>
  <si>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</si>
  <si>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</si>
  <si>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</si>
  <si>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</si>
  <si>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</si>
  <si>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</si>
  <si>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</si>
  <si>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</si>
  <si>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</si>
  <si>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</si>
  <si>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</si>
  <si>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</si>
  <si>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</si>
  <si>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</si>
  <si>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</si>
  <si>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</si>
  <si>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</si>
  <si>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</si>
  <si>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</si>
  <si>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</si>
  <si>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</si>
  <si>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</si>
  <si>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</si>
  <si>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</si>
  <si>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</si>
  <si>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</si>
  <si>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</si>
  <si>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</si>
  <si>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</si>
  <si>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</si>
  <si>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</si>
  <si>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</si>
  <si>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</si>
  <si>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</si>
  <si>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</si>
  <si>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</si>
  <si>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</si>
  <si>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</si>
  <si>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</si>
  <si>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</si>
  <si>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</si>
  <si>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</si>
  <si>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</si>
  <si>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</si>
  <si>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</si>
  <si>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</si>
  <si>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</si>
  <si>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</si>
  <si>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</si>
  <si>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</si>
  <si>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</si>
  <si>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</si>
  <si>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</si>
  <si>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</si>
  <si>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</si>
  <si>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</si>
  <si>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</si>
  <si>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</si>
  <si>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</si>
  <si>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</si>
  <si>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</si>
  <si>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</si>
  <si>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</si>
  <si>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</si>
  <si>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</si>
  <si>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</si>
  <si>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</si>
  <si>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</si>
  <si>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</si>
  <si>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</si>
  <si>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</si>
  <si>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</si>
  <si>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</si>
  <si>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</si>
  <si>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</si>
  <si>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</si>
  <si>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</si>
  <si>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</si>
  <si>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</si>
  <si>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</si>
  <si>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</si>
  <si>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</si>
  <si>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</si>
  <si>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</si>
  <si>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</si>
  <si>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</si>
  <si>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</si>
  <si>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</si>
  <si>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</si>
  <si>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</si>
  <si>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</si>
  <si>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</si>
  <si>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</si>
  <si>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</si>
  <si>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</si>
  <si>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</si>
  <si>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</si>
  <si>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</si>
  <si>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</si>
  <si>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</si>
  <si>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</si>
  <si>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</si>
  <si>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</si>
  <si>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</si>
  <si>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</si>
  <si>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</si>
  <si>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</si>
  <si>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</si>
  <si>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</si>
  <si>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</si>
  <si>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</si>
  <si>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</si>
  <si>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</si>
  <si>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</si>
  <si>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</si>
  <si>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</si>
  <si>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</si>
  <si>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</si>
  <si>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</si>
  <si>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</si>
  <si>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</si>
  <si>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</si>
  <si>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</si>
  <si>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</si>
  <si>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</si>
  <si>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</si>
  <si>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</si>
  <si>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</si>
  <si>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</si>
  <si>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</si>
  <si>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</si>
  <si>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</si>
  <si>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</si>
  <si>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</si>
  <si>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</si>
  <si>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</si>
  <si>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</si>
  <si>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</si>
  <si>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</si>
  <si>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</si>
  <si>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</si>
  <si>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</si>
  <si>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</si>
  <si>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</si>
  <si>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</si>
  <si>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</si>
  <si>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</si>
  <si>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</si>
  <si>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</si>
  <si>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</si>
  <si>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</si>
  <si>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</si>
  <si>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</si>
  <si>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</si>
  <si>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</si>
  <si>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</si>
  <si>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</si>
  <si>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</si>
  <si>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</si>
  <si>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</si>
  <si>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</si>
  <si>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</si>
  <si>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</si>
  <si>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</si>
  <si>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</si>
  <si>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</si>
  <si>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</si>
  <si>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</si>
  <si>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</si>
  <si>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</si>
  <si>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</si>
  <si>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</si>
  <si>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</si>
  <si>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</si>
  <si>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</si>
  <si>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</si>
  <si>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</si>
  <si>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</si>
  <si>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</si>
  <si>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</si>
  <si>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</si>
  <si>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</si>
  <si>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</si>
  <si>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</si>
  <si>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</si>
  <si>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</si>
  <si>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</si>
  <si>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</si>
  <si>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</si>
  <si>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</si>
  <si>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</si>
  <si>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</si>
  <si>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</si>
  <si>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</si>
  <si>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</si>
  <si>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</si>
  <si>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</si>
  <si>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</si>
  <si>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</si>
  <si>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</si>
  <si>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</si>
  <si>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</si>
  <si>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</si>
  <si>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</si>
  <si>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</si>
  <si>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</si>
  <si>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</si>
  <si>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</si>
  <si>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</si>
  <si>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</si>
  <si>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</si>
  <si>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</si>
  <si>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</si>
  <si>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</si>
  <si>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</si>
  <si>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</si>
  <si>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</si>
  <si>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</si>
  <si>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</si>
  <si>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</si>
  <si>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</si>
  <si>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</si>
  <si>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</si>
  <si>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</si>
  <si>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</si>
  <si>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</si>
  <si>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</si>
  <si>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</si>
  <si>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</si>
  <si>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</si>
  <si>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</si>
  <si>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</si>
  <si>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</si>
  <si>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</si>
  <si>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</si>
  <si>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</si>
  <si>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</si>
  <si>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</si>
  <si>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</si>
  <si>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</si>
  <si>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</si>
  <si>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</si>
  <si>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</si>
  <si>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</si>
  <si>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</si>
  <si>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</si>
  <si>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</si>
  <si>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</si>
  <si>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</si>
  <si>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</si>
  <si>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</si>
  <si>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</si>
  <si>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</si>
  <si>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</si>
  <si>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</si>
  <si>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</si>
  <si>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</si>
  <si>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</si>
  <si>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</si>
  <si>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</si>
  <si>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</si>
  <si>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</si>
  <si>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</si>
  <si>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</si>
  <si>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</si>
  <si>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</si>
  <si>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</si>
  <si>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</si>
  <si>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</si>
  <si>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</si>
  <si>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</si>
  <si>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</si>
  <si>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</si>
  <si>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</si>
  <si>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</si>
  <si>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</si>
  <si>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</si>
  <si>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</si>
  <si>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</si>
  <si>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</si>
  <si>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</si>
  <si>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</si>
  <si>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</si>
  <si>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</si>
  <si>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</si>
  <si>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</si>
  <si>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</si>
  <si>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</si>
  <si>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</si>
  <si>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</si>
  <si>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</si>
  <si>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</si>
  <si>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</si>
  <si>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</si>
  <si>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</si>
  <si>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</si>
  <si>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</si>
  <si>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</si>
  <si>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</si>
  <si>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</si>
  <si>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</si>
  <si>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</si>
  <si>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</si>
  <si>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</si>
  <si>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</si>
  <si>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</si>
  <si>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</si>
  <si>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</si>
  <si>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</si>
  <si>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</si>
  <si>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</si>
  <si>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</si>
  <si>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</si>
  <si>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</si>
  <si>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</si>
  <si>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</si>
  <si>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</si>
  <si>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</si>
  <si>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</si>
  <si>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</si>
  <si>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</si>
  <si>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</si>
  <si>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</si>
  <si>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</si>
  <si>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</si>
  <si>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</si>
  <si>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</si>
  <si>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</si>
  <si>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</si>
  <si>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</si>
  <si>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</si>
  <si>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</si>
  <si>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</si>
  <si>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</si>
  <si>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</si>
  <si>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</si>
  <si>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</si>
  <si>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</si>
  <si>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</si>
  <si>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</si>
  <si>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</si>
  <si>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</si>
  <si>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</si>
  <si>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</si>
  <si>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</si>
  <si>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</si>
  <si>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</si>
  <si>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</si>
  <si>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</si>
  <si>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</si>
  <si>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</si>
  <si>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</si>
  <si>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</si>
  <si>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</si>
  <si>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</si>
  <si>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</si>
  <si>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</si>
  <si>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</si>
  <si>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</si>
  <si>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</si>
  <si>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</si>
  <si>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</si>
  <si>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</si>
  <si>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</si>
  <si>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</si>
  <si>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</si>
  <si>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</si>
  <si>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</si>
  <si>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</si>
  <si>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</si>
  <si>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</si>
  <si>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</si>
  <si>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</si>
  <si>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</si>
  <si>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</si>
  <si>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</si>
  <si>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</si>
  <si>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</si>
  <si>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</si>
  <si>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</si>
  <si>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</si>
  <si>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</si>
  <si>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</si>
  <si>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</si>
  <si>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</si>
  <si>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</si>
  <si>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</si>
  <si>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</si>
  <si>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</si>
  <si>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</si>
  <si>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</si>
  <si>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</si>
  <si>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</si>
  <si>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</si>
  <si>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</si>
  <si>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</si>
  <si>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</si>
  <si>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</si>
  <si>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</si>
  <si>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</si>
  <si>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</si>
  <si>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</si>
  <si>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</si>
  <si>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</si>
  <si>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</si>
  <si>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</si>
  <si>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</si>
  <si>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</si>
  <si>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</si>
  <si>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</si>
  <si>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</si>
  <si>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</si>
  <si>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</si>
  <si>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</si>
  <si>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</si>
  <si>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</si>
  <si>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</si>
  <si>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</si>
  <si>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</si>
  <si>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</si>
  <si>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</si>
  <si>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</si>
  <si>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</si>
  <si>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</si>
  <si>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</si>
  <si>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</si>
  <si>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</si>
  <si>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</si>
  <si>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</si>
  <si>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</si>
  <si>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</si>
  <si>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</si>
  <si>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</si>
  <si>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</si>
  <si>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</si>
  <si>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</si>
  <si>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</si>
  <si>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</si>
  <si>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</si>
  <si>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</si>
  <si>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</si>
  <si>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</si>
  <si>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</si>
  <si>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</si>
  <si>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</si>
  <si>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</si>
  <si>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</si>
  <si>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</si>
  <si>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</si>
  <si>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</si>
  <si>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</si>
  <si>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</si>
  <si>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</si>
  <si>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</si>
  <si>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</si>
  <si>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</si>
  <si>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</si>
  <si>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</si>
  <si>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</si>
  <si>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</si>
  <si>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</si>
  <si>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</si>
  <si>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</si>
  <si>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</si>
  <si>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</si>
  <si>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</si>
  <si>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</si>
  <si>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</si>
  <si>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</si>
  <si>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</si>
  <si>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</si>
  <si>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</si>
  <si>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</si>
  <si>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</si>
  <si>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</si>
  <si>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</si>
  <si>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</si>
  <si>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</si>
  <si>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</si>
  <si>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</si>
  <si>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</si>
  <si>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</si>
  <si>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</si>
  <si>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</si>
  <si>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</si>
  <si>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</si>
  <si>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</si>
  <si>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</si>
  <si>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</si>
  <si>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</si>
  <si>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</si>
  <si>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</si>
  <si>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</si>
  <si>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</si>
  <si>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</si>
  <si>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</si>
  <si>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</si>
  <si>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</si>
  <si>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</si>
  <si>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</si>
  <si>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</si>
  <si>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</si>
  <si>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</si>
  <si>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</si>
  <si>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</si>
  <si>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</si>
  <si>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</si>
  <si>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</si>
  <si>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</si>
  <si>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</si>
  <si>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</si>
  <si>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</si>
  <si>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</si>
  <si>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</si>
  <si>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</si>
  <si>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</si>
  <si>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</si>
  <si>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</si>
  <si>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</si>
  <si>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</si>
  <si>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</si>
  <si>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</si>
  <si>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</si>
  <si>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</si>
  <si>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</si>
  <si>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</si>
  <si>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</si>
  <si>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</si>
  <si>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</si>
  <si>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</si>
  <si>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</si>
  <si>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</si>
  <si>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</si>
  <si>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</si>
  <si>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</si>
  <si>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</si>
  <si>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</si>
  <si>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</si>
  <si>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</si>
  <si>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</si>
  <si>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</si>
  <si>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</si>
  <si>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</si>
  <si>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</si>
  <si>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</si>
  <si>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</si>
  <si>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</si>
  <si>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</si>
  <si>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</si>
  <si>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</si>
  <si>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</si>
  <si>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</si>
  <si>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</si>
  <si>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</si>
  <si>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</si>
  <si>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</si>
  <si>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</si>
  <si>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</si>
  <si>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</si>
  <si>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</si>
  <si>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</si>
  <si>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</si>
  <si>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</si>
  <si>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</si>
  <si>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</si>
  <si>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</si>
  <si>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</si>
  <si>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</si>
  <si>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</si>
  <si>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</si>
  <si>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</si>
  <si>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</si>
  <si>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</si>
  <si>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</si>
  <si>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</si>
  <si>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</si>
  <si>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</si>
  <si>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</si>
  <si>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</si>
  <si>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</si>
  <si>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</si>
  <si>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</si>
  <si>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</si>
  <si>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</si>
  <si>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</si>
  <si>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</si>
  <si>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</si>
  <si>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</si>
  <si>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</si>
  <si>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</si>
  <si>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</si>
  <si>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</si>
  <si>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</si>
  <si>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</si>
  <si>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</si>
  <si>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</si>
  <si>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</si>
  <si>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</si>
  <si>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</si>
  <si>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</si>
  <si>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</si>
  <si>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</si>
  <si>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</si>
  <si>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</si>
  <si>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</si>
  <si>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</si>
  <si>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</si>
  <si>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</si>
  <si>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</si>
  <si>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</si>
  <si>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</si>
  <si>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</si>
  <si>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</si>
  <si>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</si>
  <si>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</si>
  <si>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</si>
  <si>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</si>
  <si>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</si>
  <si>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</si>
  <si>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</si>
  <si>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</si>
  <si>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</si>
  <si>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</si>
  <si>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</si>
  <si>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</si>
  <si>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</si>
  <si>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</si>
  <si>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</si>
  <si>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</si>
  <si>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</si>
  <si>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</si>
  <si>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</si>
  <si>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</si>
  <si>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</si>
  <si>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</si>
  <si>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</si>
  <si>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</si>
  <si>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</si>
  <si>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</si>
  <si>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</si>
  <si>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</si>
  <si>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</si>
  <si>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</si>
  <si>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</si>
  <si>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</si>
  <si>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</si>
  <si>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</si>
  <si>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</si>
  <si>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</si>
  <si>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</si>
  <si>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</si>
  <si>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</si>
  <si>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</si>
  <si>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</si>
  <si>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</si>
  <si>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</si>
  <si>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</si>
  <si>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</si>
  <si>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</si>
  <si>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</si>
  <si>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</si>
  <si>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</si>
  <si>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</si>
  <si>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</si>
  <si>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</si>
  <si>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</si>
  <si>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</si>
  <si>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</si>
  <si>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</si>
  <si>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</si>
  <si>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</si>
  <si>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</si>
  <si>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</si>
  <si>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</si>
  <si>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</si>
  <si>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</si>
  <si>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</si>
  <si>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</si>
  <si>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</si>
  <si>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</si>
  <si>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</si>
  <si>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</si>
  <si>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</si>
  <si>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</si>
  <si>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</si>
  <si>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</si>
  <si>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</si>
  <si>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</si>
  <si>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</si>
  <si>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</si>
  <si>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</si>
  <si>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</si>
  <si>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</si>
  <si>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</si>
  <si>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</si>
  <si>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</si>
  <si>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</si>
  <si>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</si>
  <si>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</si>
  <si>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</si>
  <si>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</si>
  <si>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</si>
  <si>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</si>
  <si>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</si>
  <si>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</si>
  <si>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</si>
  <si>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</si>
  <si>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</si>
  <si>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</si>
  <si>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</si>
  <si>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</si>
  <si>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</si>
  <si>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</si>
  <si>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</si>
  <si>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</si>
  <si>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</si>
  <si>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</si>
  <si>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</si>
  <si>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</si>
  <si>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</si>
  <si>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</si>
  <si>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</si>
  <si>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</si>
  <si>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</si>
  <si>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</si>
  <si>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</si>
  <si>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</si>
  <si>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</si>
  <si>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</si>
  <si>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</si>
  <si>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</si>
  <si>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</si>
  <si>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</si>
  <si>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</si>
  <si>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</si>
  <si>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</si>
  <si>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</si>
  <si>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</si>
  <si>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</si>
  <si>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</si>
  <si>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</si>
  <si>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</si>
  <si>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</si>
  <si>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</si>
  <si>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</si>
  <si>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</si>
  <si>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</si>
  <si>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</si>
  <si>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</si>
  <si>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</si>
  <si>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</si>
  <si>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</si>
  <si>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</si>
  <si>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</si>
  <si>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</si>
  <si>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</si>
  <si>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</si>
  <si>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</si>
  <si>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</si>
  <si>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</si>
  <si>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</si>
  <si>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</si>
  <si>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</si>
  <si>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</si>
  <si>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</si>
  <si>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</si>
  <si>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</si>
  <si>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</si>
  <si>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</si>
  <si>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</si>
  <si>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</si>
  <si>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</si>
  <si>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</si>
  <si>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</si>
  <si>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</si>
  <si>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</si>
  <si>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</si>
  <si>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</si>
  <si>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</si>
  <si>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</si>
  <si>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</si>
  <si>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</si>
  <si>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</si>
  <si>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</si>
  <si>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</si>
  <si>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</si>
  <si>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</si>
  <si>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</si>
  <si>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</si>
  <si>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</si>
  <si>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</si>
  <si>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</si>
  <si>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</si>
  <si>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</si>
  <si>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</si>
  <si>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</si>
  <si>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</si>
  <si>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</si>
  <si>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</si>
  <si>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</si>
  <si>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</si>
  <si>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</si>
  <si>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</si>
  <si>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</si>
  <si>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</si>
  <si>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</si>
  <si>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</si>
  <si>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</si>
  <si>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</si>
  <si>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</si>
  <si>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</si>
  <si>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</si>
  <si>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</si>
  <si>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</si>
  <si>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</si>
  <si>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</si>
  <si>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</si>
  <si>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</si>
  <si>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</si>
  <si>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</si>
  <si>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</si>
  <si>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</si>
  <si>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</si>
  <si>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</si>
  <si>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</si>
  <si>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</si>
  <si>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</si>
  <si>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</si>
  <si>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</si>
  <si>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</si>
  <si>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</si>
  <si>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</si>
  <si>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</si>
  <si>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</si>
  <si>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</si>
  <si>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</si>
  <si>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</si>
  <si>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</si>
  <si>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</si>
  <si>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</si>
  <si>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</si>
  <si>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</si>
  <si>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</si>
  <si>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</si>
  <si>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</si>
  <si>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</si>
  <si>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</si>
  <si>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</si>
  <si>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</si>
  <si>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</si>
  <si>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</si>
  <si>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</si>
  <si>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</si>
  <si>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</si>
  <si>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</si>
  <si>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</si>
  <si>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</si>
  <si>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</si>
  <si>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</si>
  <si>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</si>
  <si>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</si>
  <si>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</si>
  <si>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</si>
  <si>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</si>
  <si>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</si>
  <si>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</si>
  <si>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</si>
  <si>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</si>
  <si>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</si>
  <si>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</si>
  <si>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</si>
  <si>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</si>
  <si>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</si>
  <si>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</si>
  <si>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</si>
  <si>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</si>
  <si>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</si>
  <si>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</si>
  <si>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</si>
  <si>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</si>
  <si>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</si>
  <si>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</si>
  <si>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</si>
  <si>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</si>
  <si>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</si>
  <si>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</si>
  <si>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</si>
  <si>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</si>
  <si>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</si>
  <si>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</si>
  <si>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</si>
  <si>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</si>
  <si>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</si>
  <si>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</si>
  <si>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</si>
  <si>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</si>
  <si>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</si>
  <si>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</si>
  <si>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</si>
  <si>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</si>
  <si>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</si>
  <si>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</si>
  <si>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</si>
  <si>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</si>
  <si>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</si>
  <si>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</si>
  <si>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</si>
  <si>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</si>
  <si>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</si>
  <si>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</si>
  <si>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</si>
  <si>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</si>
  <si>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</si>
  <si>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</si>
  <si>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</si>
  <si>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</si>
  <si>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</si>
  <si>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</si>
  <si>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</si>
  <si>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</si>
  <si>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</si>
  <si>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</si>
  <si>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</si>
  <si>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</si>
  <si>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</si>
  <si>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</si>
  <si>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</si>
  <si>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</si>
  <si>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</si>
  <si>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</si>
  <si>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</si>
  <si>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</si>
  <si>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</si>
  <si>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</si>
  <si>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</si>
  <si>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</si>
  <si>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</si>
  <si>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</si>
  <si>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</si>
  <si>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</si>
  <si>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</si>
  <si>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</si>
  <si>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</si>
  <si>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</si>
  <si>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</si>
  <si>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</si>
  <si>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</si>
  <si>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</si>
  <si>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</si>
  <si>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</si>
  <si>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</si>
  <si>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</si>
  <si>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</si>
  <si>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</si>
  <si>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</si>
  <si>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</si>
  <si>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</si>
  <si>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</si>
  <si>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</si>
  <si>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</si>
  <si>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</si>
  <si>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</si>
  <si>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</si>
  <si>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</si>
  <si>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</si>
  <si>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</si>
  <si>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</si>
  <si>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</si>
  <si>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</si>
  <si>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</si>
  <si>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</si>
  <si>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</si>
  <si>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</si>
  <si>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</si>
  <si>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</si>
  <si>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</si>
  <si>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</si>
  <si>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</si>
  <si>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</si>
  <si>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</si>
  <si>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</si>
  <si>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</si>
  <si>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</si>
  <si>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</si>
  <si>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</si>
  <si>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</si>
  <si>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</si>
  <si>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</si>
  <si>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</si>
  <si>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</si>
  <si>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</si>
  <si>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</si>
  <si>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</si>
  <si>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</si>
  <si>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</si>
  <si>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</si>
  <si>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</si>
  <si>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</si>
  <si>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</si>
  <si>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</si>
  <si>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</si>
  <si>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</si>
  <si>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</si>
  <si>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</si>
  <si>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</si>
  <si>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</si>
  <si>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</si>
  <si>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</si>
  <si>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</si>
  <si>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</si>
  <si>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</si>
  <si>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</si>
  <si>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</si>
  <si>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</si>
  <si>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</si>
  <si>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</si>
  <si>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</si>
  <si>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</si>
  <si>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</si>
  <si>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</si>
  <si>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</si>
  <si>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</si>
  <si>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</si>
  <si>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</si>
  <si>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</si>
  <si>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</si>
  <si>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</si>
  <si>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</si>
  <si>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</si>
  <si>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</si>
  <si>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</si>
  <si>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</si>
  <si>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</si>
  <si>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</si>
  <si>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</si>
  <si>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</si>
  <si>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</si>
  <si>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</si>
  <si>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</si>
  <si>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</si>
  <si>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</si>
  <si>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</si>
  <si>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</si>
  <si>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</si>
  <si>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</si>
  <si>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</si>
  <si>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</si>
  <si>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</si>
  <si>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</si>
  <si>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</si>
  <si>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</si>
  <si>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</si>
  <si>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</si>
  <si>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</si>
  <si>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</si>
  <si>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</si>
  <si>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</si>
  <si>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</si>
  <si>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</si>
  <si>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</si>
  <si>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</si>
  <si>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</si>
  <si>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</si>
  <si>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</si>
  <si>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</si>
  <si>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</si>
  <si>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</si>
  <si>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</si>
  <si>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</si>
  <si>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</si>
  <si>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</si>
  <si>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</si>
  <si>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</si>
  <si>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</si>
  <si>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</si>
  <si>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</si>
  <si>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</si>
  <si>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</si>
  <si>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</si>
  <si>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</si>
  <si>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</si>
  <si>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</si>
  <si>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</si>
  <si>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</si>
  <si>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</si>
  <si>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</si>
  <si>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</si>
  <si>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</si>
  <si>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</si>
  <si>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</si>
  <si>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</si>
  <si>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</si>
  <si>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</si>
  <si>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</si>
  <si>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</si>
  <si>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</si>
  <si>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</si>
  <si>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</si>
  <si>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</si>
  <si>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</si>
  <si>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</si>
  <si>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</si>
  <si>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</si>
  <si>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</si>
  <si>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</si>
  <si>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</si>
  <si>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</si>
  <si>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</si>
  <si>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</si>
  <si>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</si>
  <si>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</si>
  <si>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</si>
  <si>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</si>
  <si>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</si>
  <si>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</si>
  <si>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</si>
  <si>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</si>
  <si>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</si>
  <si>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</si>
  <si>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</si>
  <si>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</si>
  <si>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</si>
  <si>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</si>
  <si>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</si>
  <si>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</si>
  <si>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</si>
  <si>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</si>
  <si>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</si>
  <si>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</si>
  <si>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</si>
  <si>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</si>
  <si>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</si>
  <si>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</si>
  <si>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</si>
  <si>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</si>
  <si>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</si>
  <si>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</si>
  <si>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</si>
  <si>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</si>
  <si>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</si>
  <si>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</si>
  <si>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</si>
  <si>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</si>
  <si>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</si>
  <si>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</si>
  <si>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</si>
  <si>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</si>
  <si>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</si>
  <si>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</si>
  <si>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</si>
  <si>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</si>
  <si>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</si>
  <si>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</si>
  <si>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</si>
  <si>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</si>
  <si>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</si>
  <si>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</si>
  <si>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</si>
  <si>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</si>
  <si>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</si>
  <si>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</si>
  <si>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</si>
  <si>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</si>
  <si>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</si>
  <si>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</si>
  <si>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</si>
  <si>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</si>
  <si>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</si>
  <si>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</si>
  <si>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</si>
  <si>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</si>
  <si>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</si>
  <si>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</si>
  <si>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</si>
  <si>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</si>
  <si>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</si>
  <si>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</si>
  <si>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</si>
  <si>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</si>
  <si>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</si>
  <si>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</si>
  <si>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</si>
  <si>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</si>
  <si>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</si>
  <si>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</si>
  <si>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</si>
  <si>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</si>
  <si>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</si>
  <si>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</si>
  <si>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</si>
  <si>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</si>
  <si>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</si>
  <si>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</si>
  <si>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</si>
  <si>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</si>
  <si>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</si>
  <si>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</si>
  <si>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</si>
  <si>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</si>
  <si>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</si>
  <si>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</si>
  <si>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</si>
  <si>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</si>
  <si>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</si>
  <si>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</si>
  <si>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</si>
  <si>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</si>
  <si>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</si>
  <si>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</si>
  <si>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</si>
  <si>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</si>
  <si>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</si>
  <si>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</si>
  <si>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</si>
  <si>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</si>
  <si>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</si>
  <si>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</si>
  <si>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</si>
  <si>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</si>
  <si>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</si>
  <si>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</si>
  <si>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</si>
  <si>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</si>
  <si>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</si>
  <si>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</si>
  <si>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</si>
  <si>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</si>
  <si>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</si>
  <si>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</si>
  <si>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</si>
  <si>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</si>
  <si>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</si>
  <si>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</si>
  <si>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</si>
  <si>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</si>
  <si>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</si>
  <si>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</si>
  <si>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</si>
  <si>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</si>
  <si>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</si>
  <si>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</si>
  <si>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</si>
  <si>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</si>
  <si>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</si>
  <si>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</si>
  <si>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</si>
  <si>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</si>
  <si>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</si>
  <si>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</si>
  <si>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</si>
  <si>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</si>
  <si>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</si>
  <si>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</si>
  <si>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</si>
  <si>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</si>
  <si>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</si>
  <si>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</si>
  <si>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</si>
  <si>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</si>
  <si>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</si>
  <si>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</si>
  <si>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</si>
  <si>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</si>
  <si>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</si>
  <si>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</si>
  <si>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</si>
  <si>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</si>
  <si>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</si>
  <si>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</si>
  <si>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</si>
  <si>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</si>
  <si>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</si>
  <si>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</si>
  <si>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</si>
  <si>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</si>
  <si>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</si>
  <si>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</si>
  <si>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</si>
  <si>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</si>
  <si>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</si>
  <si>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</si>
  <si>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</si>
  <si>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</si>
  <si>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</si>
  <si>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</si>
  <si>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</si>
  <si>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</si>
  <si>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</si>
  <si>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</si>
  <si>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</si>
  <si>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</si>
  <si>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</si>
  <si>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</si>
  <si>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</si>
  <si>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</si>
  <si>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</si>
  <si>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</si>
  <si>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</si>
  <si>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</si>
  <si>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</si>
  <si>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</si>
  <si>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</si>
  <si>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</si>
  <si>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</si>
  <si>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</si>
  <si>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</si>
  <si>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</si>
  <si>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</si>
  <si>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</si>
  <si>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</si>
  <si>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</si>
  <si>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</si>
  <si>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</si>
  <si>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</si>
  <si>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</si>
  <si>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</si>
  <si>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</si>
  <si>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</si>
  <si>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</si>
  <si>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</si>
  <si>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</si>
  <si>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</si>
  <si>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</si>
  <si>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</si>
  <si>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</si>
  <si>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</si>
  <si>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</si>
  <si>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</si>
  <si>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</si>
  <si>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</si>
  <si>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</si>
  <si>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</si>
  <si>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</si>
  <si>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</si>
  <si>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</si>
  <si>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</si>
  <si>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</si>
  <si>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</si>
  <si>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</si>
  <si>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</si>
  <si>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</si>
  <si>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</si>
  <si>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</si>
  <si>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</si>
  <si>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</si>
  <si>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</si>
  <si>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</si>
  <si>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</si>
  <si>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</si>
  <si>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</si>
  <si>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</si>
  <si>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</si>
  <si>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</si>
  <si>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</si>
  <si>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</si>
  <si>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</si>
  <si>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</si>
  <si>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</si>
  <si>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</si>
  <si>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</si>
  <si>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</si>
  <si>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</si>
  <si>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</si>
  <si>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</si>
  <si>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</si>
  <si>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</si>
  <si>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</si>
  <si>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</si>
  <si>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</si>
  <si>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</si>
  <si>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</si>
  <si>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</si>
  <si>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</si>
  <si>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</si>
  <si>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</si>
  <si>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</si>
  <si>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</si>
  <si>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</si>
  <si>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</si>
  <si>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</si>
  <si>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</si>
  <si>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</si>
  <si>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</si>
  <si>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</si>
  <si>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</si>
  <si>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</si>
  <si>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</si>
  <si>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</si>
  <si>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</si>
  <si>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</si>
  <si>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</si>
  <si>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</si>
  <si>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</si>
  <si>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</si>
  <si>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</si>
  <si>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</si>
  <si>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</si>
  <si>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</si>
  <si>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</si>
  <si>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</si>
  <si>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</si>
  <si>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</si>
  <si>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</si>
  <si>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</si>
  <si>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</si>
  <si>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</si>
  <si>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</si>
  <si>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</si>
  <si>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</si>
  <si>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</si>
  <si>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</si>
  <si>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</si>
  <si>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</si>
  <si>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</si>
  <si>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</si>
  <si>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</si>
  <si>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</si>
  <si>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</si>
  <si>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</si>
  <si>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</si>
  <si>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</si>
  <si>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</si>
  <si>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</si>
  <si>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</si>
  <si>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</si>
  <si>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</si>
  <si>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</si>
  <si>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</si>
  <si>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</si>
  <si>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</si>
  <si>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</si>
  <si>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</si>
  <si>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</si>
  <si>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</si>
  <si>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</si>
  <si>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</si>
  <si>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</si>
  <si>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</si>
  <si>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</si>
  <si>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</si>
  <si>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</si>
  <si>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</si>
  <si>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</si>
  <si>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</si>
  <si>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</si>
  <si>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</si>
  <si>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</si>
  <si>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</si>
  <si>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</si>
  <si>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</si>
  <si>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</si>
  <si>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</si>
  <si>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</si>
  <si>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</si>
  <si>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</si>
  <si>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</si>
  <si>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</si>
  <si>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</si>
  <si>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</si>
  <si>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</si>
  <si>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</si>
  <si>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</si>
  <si>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</si>
  <si>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</si>
  <si>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</si>
  <si>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</si>
  <si>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</si>
  <si>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</si>
  <si>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</si>
  <si>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</si>
  <si>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</si>
  <si>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</si>
  <si>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</si>
  <si>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</si>
  <si>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</si>
  <si>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</si>
  <si>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</si>
  <si>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</si>
  <si>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</si>
  <si>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</si>
  <si>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</si>
  <si>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</si>
  <si>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</si>
  <si>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</si>
  <si>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</si>
  <si>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</si>
  <si>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</si>
  <si>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</si>
  <si>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</si>
  <si>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</si>
  <si>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</si>
  <si>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</si>
  <si>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</si>
  <si>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</si>
  <si>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</si>
  <si>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</si>
  <si>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</si>
  <si>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</si>
  <si>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</si>
  <si>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</si>
  <si>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</si>
  <si>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</si>
  <si>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</si>
  <si>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</si>
  <si>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</si>
  <si>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</si>
  <si>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</si>
  <si>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</si>
  <si>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</si>
  <si>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</si>
  <si>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</si>
  <si>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</si>
  <si>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</si>
  <si>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</si>
  <si>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</si>
  <si>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</si>
  <si>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</si>
  <si>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</si>
  <si>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</si>
  <si>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</si>
  <si>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</si>
  <si>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</si>
  <si>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</si>
  <si>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</si>
  <si>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</si>
  <si>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</si>
  <si>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</si>
  <si>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</si>
  <si>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</si>
  <si>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</si>
  <si>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</si>
  <si>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</si>
  <si>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</si>
  <si>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</si>
  <si>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</si>
  <si>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</si>
  <si>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</si>
  <si>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</si>
  <si>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</si>
  <si>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</si>
  <si>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</si>
  <si>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</si>
  <si>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</si>
  <si>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</si>
  <si>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</si>
  <si>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</si>
  <si>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</si>
  <si>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</si>
  <si>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</si>
  <si>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</si>
  <si>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</si>
  <si>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</si>
  <si>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</si>
  <si>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</si>
  <si>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</si>
  <si>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</si>
  <si>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</si>
  <si>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</si>
  <si>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</si>
  <si>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</si>
  <si>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</si>
  <si>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</si>
  <si>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</si>
  <si>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</si>
  <si>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</si>
  <si>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</si>
  <si>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</si>
  <si>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</si>
  <si>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</si>
  <si>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</si>
  <si>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</si>
  <si>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</si>
  <si>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</si>
  <si>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</si>
  <si>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</si>
  <si>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</si>
  <si>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</si>
  <si>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</si>
  <si>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</si>
  <si>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</si>
  <si>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</si>
  <si>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</si>
  <si>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</si>
  <si>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</si>
  <si>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</si>
  <si>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</si>
  <si>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</si>
  <si>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</si>
  <si>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</si>
  <si>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</si>
  <si>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</si>
  <si>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</si>
  <si>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</si>
  <si>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</si>
  <si>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</si>
  <si>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</si>
  <si>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</si>
  <si>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</si>
  <si>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</si>
  <si>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</si>
  <si>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</si>
  <si>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</si>
  <si>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</si>
  <si>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</si>
  <si>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</si>
  <si>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</si>
  <si>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</si>
  <si>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</si>
  <si>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</si>
  <si>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</si>
  <si>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</si>
  <si>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</si>
  <si>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</si>
  <si>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</si>
  <si>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</si>
  <si>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</si>
  <si>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</si>
  <si>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</si>
  <si>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</si>
  <si>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</si>
  <si>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</si>
  <si>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</si>
  <si>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</si>
  <si>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</si>
  <si>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</si>
  <si>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</si>
  <si>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</si>
  <si>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</si>
  <si>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</si>
  <si>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</si>
  <si>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</si>
  <si>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</si>
  <si>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</si>
  <si>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</si>
  <si>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</si>
  <si>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</si>
  <si>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</si>
  <si>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</si>
  <si>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</si>
  <si>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</si>
  <si>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</si>
  <si>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</si>
  <si>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</si>
  <si>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</si>
  <si>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</si>
  <si>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</si>
  <si>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</si>
  <si>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</si>
  <si>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</si>
  <si>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</si>
  <si>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</si>
  <si>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</si>
  <si>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</si>
  <si>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</si>
  <si>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</si>
  <si>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</si>
  <si>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</si>
  <si>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</si>
  <si>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</si>
  <si>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</si>
  <si>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</si>
  <si>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</si>
  <si>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</si>
  <si>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</si>
  <si>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</si>
  <si>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</si>
  <si>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</si>
  <si>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</si>
  <si>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</si>
  <si>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</si>
  <si>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</si>
  <si>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</si>
  <si>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</si>
  <si>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</si>
  <si>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</si>
  <si>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</si>
  <si>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</si>
  <si>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</si>
  <si>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</si>
  <si>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</si>
  <si>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</si>
  <si>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</si>
  <si>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</si>
  <si>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</si>
  <si>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</si>
  <si>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</si>
  <si>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</si>
  <si>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</si>
  <si>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</si>
  <si>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</si>
  <si>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</si>
  <si>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</si>
  <si>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</si>
  <si>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</si>
  <si>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</si>
  <si>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</si>
  <si>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</si>
  <si>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</si>
  <si>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</si>
  <si>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</si>
  <si>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</si>
  <si>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</si>
  <si>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</si>
  <si>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</si>
  <si>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</si>
  <si>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</si>
  <si>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</si>
  <si>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</si>
  <si>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</si>
  <si>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</si>
  <si>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</si>
  <si>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</si>
  <si>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</si>
  <si>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</si>
  <si>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</si>
  <si>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</si>
  <si>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</si>
  <si>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</si>
  <si>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</si>
  <si>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</si>
  <si>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</si>
  <si>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</si>
  <si>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</si>
  <si>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</si>
  <si>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</si>
  <si>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</si>
  <si>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</si>
  <si>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</si>
  <si>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</si>
  <si>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</si>
  <si>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</si>
  <si>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</si>
  <si>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</si>
  <si>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</si>
  <si>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</si>
  <si>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</si>
  <si>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</si>
  <si>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</si>
  <si>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</si>
  <si>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</si>
  <si>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</si>
  <si>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</si>
  <si>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</si>
  <si>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</si>
  <si>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</si>
  <si>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</si>
  <si>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</si>
  <si>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</si>
  <si>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</si>
  <si>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</si>
  <si>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</si>
  <si>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</si>
  <si>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</si>
  <si>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</si>
  <si>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</si>
  <si>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</si>
  <si>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</si>
  <si>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</si>
  <si>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</si>
  <si>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</si>
  <si>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</si>
  <si>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</si>
  <si>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</si>
  <si>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</si>
  <si>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</si>
  <si>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</si>
  <si>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</si>
  <si>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</si>
  <si>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</si>
  <si>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</si>
  <si>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</si>
  <si>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</si>
  <si>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</si>
  <si>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</si>
  <si>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</si>
  <si>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</si>
  <si>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</si>
  <si>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</si>
  <si>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</si>
  <si>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</si>
  <si>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</si>
  <si>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</si>
  <si>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</si>
  <si>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</si>
  <si>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</si>
  <si>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</si>
  <si>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</si>
  <si>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</si>
  <si>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</si>
  <si>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</si>
  <si>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</si>
  <si>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</si>
  <si>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</si>
  <si>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</si>
  <si>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</si>
  <si>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</si>
  <si>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</si>
  <si>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</si>
  <si>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</si>
  <si>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</si>
  <si>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</si>
  <si>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</si>
  <si>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</si>
  <si>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</si>
  <si>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</si>
  <si>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</si>
  <si>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</si>
  <si>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</si>
  <si>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</si>
  <si>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</si>
  <si>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</si>
  <si>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</si>
  <si>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</si>
  <si>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</si>
  <si>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</si>
  <si>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</si>
  <si>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</si>
  <si>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</si>
  <si>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</si>
  <si>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</si>
  <si>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</si>
  <si>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</si>
  <si>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</si>
  <si>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</si>
  <si>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</si>
  <si>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</si>
  <si>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</si>
  <si>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</si>
  <si>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</si>
  <si>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</si>
  <si>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</si>
  <si>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</si>
  <si>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</si>
  <si>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</si>
  <si>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</si>
  <si>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</si>
  <si>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</si>
  <si>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</si>
  <si>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</si>
  <si>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</si>
  <si>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</si>
  <si>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</si>
  <si>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</si>
  <si>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</si>
  <si>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</si>
  <si>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</si>
  <si>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</si>
  <si>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</si>
  <si>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</si>
  <si>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</si>
  <si>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</si>
  <si>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</si>
  <si>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</si>
  <si>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</si>
  <si>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</si>
  <si>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</si>
  <si>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</si>
  <si>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</si>
  <si>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</si>
  <si>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</si>
  <si>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</si>
  <si>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</si>
  <si>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</si>
  <si>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</si>
  <si>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</si>
  <si>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</si>
  <si>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</si>
  <si>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</si>
  <si>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</si>
  <si>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</si>
  <si>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</si>
  <si>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</si>
  <si>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</si>
  <si>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</si>
  <si>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</si>
  <si>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</si>
  <si>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</si>
  <si>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</si>
  <si>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</si>
  <si>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</si>
  <si>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</si>
  <si>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</si>
  <si>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</si>
  <si>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</si>
  <si>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</si>
  <si>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</si>
  <si>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</si>
  <si>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</si>
  <si>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</si>
  <si>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</si>
  <si>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</si>
  <si>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</si>
  <si>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</si>
  <si>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</si>
  <si>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</si>
  <si>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</si>
  <si>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</si>
  <si>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</si>
  <si>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</si>
  <si>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</si>
  <si>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</si>
  <si>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</si>
  <si>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</si>
  <si>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</si>
  <si>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</si>
  <si>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</si>
  <si>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</si>
  <si>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</si>
  <si>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</si>
  <si>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</si>
  <si>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</si>
  <si>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</si>
  <si>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</si>
  <si>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</si>
  <si>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</si>
  <si>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</si>
  <si>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</si>
  <si>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</si>
  <si>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</si>
  <si>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</si>
  <si>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</si>
  <si>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</si>
  <si>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</si>
  <si>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</si>
  <si>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</si>
  <si>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</si>
  <si>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</si>
  <si>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</si>
  <si>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</si>
  <si>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</si>
  <si>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</si>
  <si>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</si>
  <si>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</si>
  <si>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</si>
  <si>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</si>
  <si>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</si>
  <si>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</si>
  <si>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</si>
  <si>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</si>
  <si>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</si>
  <si>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</si>
  <si>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</si>
  <si>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</si>
  <si>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</si>
  <si>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</si>
  <si>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</si>
  <si>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</si>
  <si>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</si>
  <si>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</si>
  <si>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</si>
  <si>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</si>
  <si>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</si>
  <si>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</si>
  <si>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</si>
  <si>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</si>
  <si>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</si>
  <si>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</si>
  <si>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</si>
  <si>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</si>
  <si>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</si>
  <si>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</si>
  <si>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</si>
  <si>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</si>
  <si>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</si>
  <si>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</si>
  <si>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</si>
  <si>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</si>
  <si>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</si>
  <si>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</si>
  <si>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</si>
  <si>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</si>
  <si>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</si>
  <si>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</si>
  <si>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</si>
  <si>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</si>
  <si>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</si>
  <si>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</si>
  <si>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</si>
  <si>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</si>
  <si>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</si>
  <si>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</si>
  <si>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</si>
  <si>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</si>
  <si>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</si>
  <si>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</si>
  <si>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</si>
  <si>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</si>
  <si>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</si>
  <si>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</si>
  <si>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</si>
  <si>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</si>
  <si>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</si>
  <si>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</si>
  <si>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</si>
  <si>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</si>
  <si>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</si>
  <si>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</si>
  <si>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</si>
  <si>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</si>
  <si>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</si>
  <si>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</si>
  <si>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</si>
  <si>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</si>
  <si>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</si>
  <si>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</si>
  <si>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</si>
  <si>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</si>
  <si>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</si>
  <si>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</si>
  <si>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</si>
  <si>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</si>
  <si>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</si>
  <si>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</si>
  <si>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</si>
  <si>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</si>
  <si>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</si>
  <si>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</si>
  <si>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</si>
  <si>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</si>
  <si>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</si>
  <si>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</si>
  <si>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</si>
  <si>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</si>
  <si>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</si>
  <si>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</si>
  <si>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</si>
  <si>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</si>
  <si>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</si>
  <si>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</si>
  <si>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</si>
  <si>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</si>
  <si>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</si>
  <si>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</si>
  <si>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</si>
  <si>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</si>
  <si>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</si>
  <si>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</si>
  <si>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</si>
  <si>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</si>
  <si>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</si>
  <si>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</si>
  <si>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</si>
  <si>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</si>
  <si>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</si>
  <si>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</si>
  <si>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</si>
  <si>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</si>
  <si>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</si>
  <si>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</si>
  <si>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</si>
  <si>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</si>
  <si>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</si>
  <si>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</si>
  <si>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</si>
  <si>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</si>
  <si>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</si>
  <si>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</si>
  <si>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</si>
  <si>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</si>
  <si>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</si>
  <si>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</si>
  <si>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</si>
  <si>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</si>
  <si>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</si>
  <si>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</si>
  <si>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</si>
  <si>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</si>
  <si>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</si>
  <si>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</si>
  <si>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</si>
  <si>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</si>
  <si>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</si>
  <si>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</si>
  <si>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</si>
  <si>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</si>
  <si>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</si>
  <si>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</si>
  <si>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</si>
  <si>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</si>
  <si>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</si>
  <si>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</si>
  <si>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</si>
  <si>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</si>
  <si>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</si>
  <si>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</si>
  <si>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</si>
  <si>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</si>
  <si>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</si>
  <si>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</si>
  <si>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</si>
  <si>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</si>
  <si>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</si>
  <si>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</si>
  <si>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</si>
  <si>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</si>
  <si>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</si>
  <si>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</si>
  <si>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</si>
  <si>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</si>
  <si>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</si>
  <si>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</si>
  <si>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</si>
  <si>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</si>
  <si>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</si>
  <si>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</si>
  <si>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</si>
  <si>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</si>
  <si>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</si>
  <si>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</si>
  <si>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</si>
  <si>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</si>
  <si>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</si>
  <si>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</si>
  <si>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</si>
  <si>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</si>
  <si>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</si>
  <si>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</si>
  <si>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</si>
  <si>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</si>
  <si>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</si>
  <si>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</si>
  <si>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</si>
  <si>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</si>
  <si>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</si>
  <si>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</si>
  <si>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</si>
  <si>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</si>
  <si>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</si>
  <si>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</si>
  <si>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</si>
  <si>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</si>
  <si>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</si>
  <si>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</si>
  <si>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</si>
  <si>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</si>
  <si>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</si>
  <si>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</si>
  <si>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</si>
  <si>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</si>
  <si>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</si>
  <si>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</si>
  <si>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</si>
  <si>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</si>
  <si>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</si>
  <si>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</si>
  <si>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</si>
  <si>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</si>
  <si>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</si>
  <si>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</si>
  <si>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</si>
  <si>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</si>
  <si>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</si>
  <si>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</si>
  <si>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</si>
  <si>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</si>
  <si>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</si>
  <si>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</si>
  <si>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</si>
  <si>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</si>
  <si>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</si>
  <si>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</si>
  <si>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</si>
  <si>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</si>
  <si>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</si>
  <si>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</si>
  <si>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</si>
  <si>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</si>
  <si>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</si>
  <si>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</si>
  <si>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</si>
  <si>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</si>
  <si>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</si>
  <si>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</si>
  <si>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</si>
  <si>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</si>
  <si>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</si>
  <si>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</si>
  <si>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</si>
  <si>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</si>
  <si>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</si>
  <si>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</si>
  <si>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</si>
  <si>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</si>
  <si>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</si>
  <si>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</si>
  <si>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</si>
  <si>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</si>
  <si>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</si>
  <si>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</si>
  <si>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</si>
  <si>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</si>
  <si>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</si>
  <si>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</si>
  <si>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</si>
  <si>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</si>
  <si>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</si>
  <si>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</si>
  <si>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</si>
  <si>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</si>
  <si>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</si>
  <si>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</si>
  <si>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</si>
  <si>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</si>
  <si>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</si>
  <si>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</si>
  <si>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</si>
  <si>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</si>
  <si>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</si>
  <si>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</si>
  <si>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</si>
  <si>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</si>
  <si>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</si>
  <si>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</si>
  <si>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</si>
  <si>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</si>
  <si>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</si>
  <si>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</si>
  <si>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</si>
  <si>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</si>
  <si>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</si>
  <si>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</si>
  <si>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</si>
  <si>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</si>
  <si>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</si>
  <si>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</si>
  <si>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</si>
  <si>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</si>
  <si>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</si>
  <si>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</si>
  <si>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</si>
  <si>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</si>
  <si>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</si>
  <si>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</si>
  <si>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</si>
  <si>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</si>
  <si>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</si>
  <si>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</si>
  <si>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</si>
  <si>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</si>
  <si>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</si>
  <si>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</si>
  <si>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</si>
  <si>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</si>
  <si>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</si>
  <si>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</si>
  <si>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</si>
  <si>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</si>
  <si>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</si>
  <si>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</si>
  <si>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</si>
  <si>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</si>
  <si>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</si>
  <si>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</si>
  <si>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</si>
  <si>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</si>
  <si>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</si>
  <si>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</si>
  <si>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</si>
  <si>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</si>
  <si>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</si>
  <si>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</si>
  <si>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</si>
  <si>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</si>
  <si>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</si>
  <si>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</si>
  <si>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</si>
  <si>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</si>
  <si>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</si>
  <si>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</si>
  <si>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</si>
  <si>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</si>
  <si>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</si>
  <si>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</si>
  <si>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</si>
  <si>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</si>
  <si>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</si>
  <si>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</si>
  <si>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</si>
  <si>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</si>
  <si>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</si>
  <si>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</si>
  <si>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</si>
  <si>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</si>
  <si>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</si>
  <si>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</si>
  <si>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</si>
  <si>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</si>
  <si>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</si>
  <si>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</si>
  <si>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</si>
  <si>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</si>
  <si>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</si>
  <si>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</si>
  <si>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</si>
  <si>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</si>
  <si>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</si>
  <si>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</si>
  <si>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</si>
  <si>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</si>
  <si>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</si>
  <si>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</si>
  <si>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</si>
  <si>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</si>
  <si>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</si>
  <si>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</si>
  <si>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</si>
  <si>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</si>
  <si>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</si>
  <si>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</si>
  <si>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</si>
  <si>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</si>
  <si>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</si>
  <si>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</si>
  <si>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</si>
  <si>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</si>
  <si>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</si>
  <si>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</si>
  <si>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</si>
  <si>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</si>
  <si>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</si>
  <si>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</si>
  <si>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</si>
  <si>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</si>
  <si>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</si>
  <si>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</si>
  <si>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</si>
  <si>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</si>
  <si>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</si>
  <si>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</si>
  <si>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</si>
  <si>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</si>
  <si>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</si>
  <si>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</si>
  <si>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</si>
  <si>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</si>
  <si>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</si>
  <si>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</si>
  <si>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</si>
  <si>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</si>
  <si>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</si>
  <si>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</si>
  <si>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</si>
  <si>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</si>
  <si>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</si>
  <si>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</si>
  <si>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</si>
  <si>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</si>
  <si>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</si>
  <si>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</si>
  <si>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</si>
  <si>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</si>
  <si>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</si>
  <si>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</si>
  <si>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</si>
  <si>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</si>
  <si>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</si>
  <si>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</si>
  <si>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</si>
  <si>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</si>
  <si>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</si>
  <si>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</si>
  <si>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</si>
  <si>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</si>
  <si>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</si>
  <si>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</si>
  <si>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</si>
  <si>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</si>
  <si>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</si>
  <si>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</si>
  <si>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</si>
  <si>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</si>
  <si>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</si>
  <si>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</si>
  <si>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</si>
  <si>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</si>
  <si>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</si>
  <si>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</si>
  <si>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</si>
  <si>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</si>
  <si>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</si>
  <si>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</si>
  <si>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</si>
  <si>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</si>
  <si>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</si>
  <si>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</si>
  <si>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</si>
  <si>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</si>
  <si>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</si>
  <si>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</si>
  <si>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</si>
  <si>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</si>
  <si>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</si>
  <si>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</si>
  <si>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</si>
  <si>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</si>
  <si>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</si>
  <si>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</si>
  <si>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</si>
  <si>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</si>
  <si>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</si>
  <si>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</si>
  <si>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</si>
  <si>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</si>
  <si>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</si>
  <si>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</si>
  <si>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</si>
  <si>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</si>
  <si>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</si>
  <si>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</si>
  <si>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</si>
  <si>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</si>
  <si>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</si>
  <si>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</si>
  <si>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</si>
  <si>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</si>
  <si>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</si>
  <si>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</si>
  <si>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</si>
  <si>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</si>
  <si>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</si>
  <si>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</si>
  <si>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</si>
  <si>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</si>
  <si>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</si>
  <si>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</si>
  <si>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</si>
  <si>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</si>
  <si>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</si>
  <si>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</si>
  <si>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</si>
  <si>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</si>
  <si>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</si>
  <si>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</si>
  <si>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</si>
  <si>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</si>
  <si>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</si>
  <si>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</si>
  <si>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</si>
  <si>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</si>
  <si>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</si>
  <si>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</si>
  <si>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</si>
  <si>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</si>
  <si>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</si>
  <si>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</si>
  <si>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</si>
  <si>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</si>
  <si>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</si>
  <si>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</si>
  <si>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</si>
  <si>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</si>
  <si>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</si>
  <si>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</si>
  <si>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</si>
  <si>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</si>
  <si>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</si>
  <si>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</si>
  <si>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</si>
  <si>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</si>
  <si>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</si>
  <si>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</si>
  <si>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</si>
  <si>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</si>
  <si>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</si>
  <si>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</si>
  <si>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</si>
  <si>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</si>
  <si>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</si>
  <si>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</si>
  <si>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</si>
  <si>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</si>
  <si>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</si>
  <si>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</si>
  <si>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</si>
  <si>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</si>
  <si>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</si>
  <si>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</si>
  <si>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</si>
  <si>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</si>
  <si>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</si>
  <si>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</si>
  <si>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</si>
  <si>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</si>
  <si>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</si>
  <si>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</si>
  <si>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</si>
  <si>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</si>
  <si>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</si>
  <si>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</si>
  <si>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</si>
  <si>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</si>
  <si>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</si>
  <si>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</si>
  <si>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</si>
  <si>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</si>
  <si>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</si>
  <si>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</si>
  <si>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</si>
  <si>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</si>
  <si>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</si>
  <si>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</si>
  <si>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</si>
  <si>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</si>
  <si>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</si>
  <si>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</si>
  <si>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</si>
  <si>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</si>
  <si>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</si>
  <si>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</si>
  <si>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</si>
  <si>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</si>
  <si>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</si>
  <si>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</si>
  <si>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</si>
  <si>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</si>
  <si>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</si>
  <si>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</si>
  <si>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</si>
  <si>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</si>
  <si>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</si>
  <si>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</si>
  <si>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</si>
  <si>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</si>
  <si>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</si>
  <si>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</si>
  <si>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</si>
  <si>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</si>
  <si>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</si>
  <si>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</si>
  <si>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</si>
  <si>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</si>
  <si>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</si>
  <si>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</si>
  <si>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</si>
  <si>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</si>
  <si>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</si>
  <si>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</si>
  <si>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</si>
  <si>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</si>
  <si>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</si>
  <si>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</si>
  <si>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</si>
  <si>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</si>
  <si>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</si>
  <si>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</si>
  <si>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</si>
  <si>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</si>
  <si>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</si>
  <si>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</si>
  <si>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</si>
  <si>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</si>
  <si>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</si>
  <si>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</si>
  <si>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</si>
  <si>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</si>
  <si>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</si>
  <si>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</si>
  <si>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</si>
  <si>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</si>
  <si>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</si>
  <si>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</si>
  <si>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</si>
  <si>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</si>
  <si>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</si>
  <si>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</si>
  <si>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</si>
  <si>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</si>
  <si>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</si>
  <si>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</si>
  <si>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</si>
  <si>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</si>
  <si>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</si>
  <si>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</si>
  <si>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</si>
  <si>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</si>
  <si>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</si>
  <si>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</si>
  <si>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</si>
  <si>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</si>
  <si>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</si>
  <si>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</si>
  <si>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</si>
  <si>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</si>
  <si>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</si>
  <si>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</si>
  <si>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</si>
  <si>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</si>
  <si>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</si>
  <si>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</si>
  <si>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</si>
  <si>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</si>
  <si>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</si>
  <si>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</si>
  <si>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</si>
  <si>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</si>
  <si>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</si>
  <si>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</si>
  <si>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</si>
  <si>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</si>
  <si>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</si>
  <si>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</si>
  <si>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</si>
  <si>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</si>
  <si>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</si>
  <si>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</si>
  <si>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</si>
  <si>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</si>
  <si>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</si>
  <si>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</si>
  <si>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</si>
  <si>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</si>
  <si>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</si>
  <si>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</si>
  <si>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</si>
  <si>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</si>
  <si>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</si>
  <si>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</si>
  <si>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</si>
  <si>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</si>
  <si>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</si>
  <si>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</si>
  <si>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</si>
  <si>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</si>
  <si>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</si>
  <si>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</si>
  <si>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</si>
  <si>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</si>
  <si>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</si>
  <si>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</si>
  <si>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</si>
  <si>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</si>
  <si>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</si>
  <si>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</si>
  <si>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</si>
  <si>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</si>
  <si>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</si>
  <si>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</si>
  <si>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</si>
  <si>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</si>
  <si>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</si>
  <si>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</si>
  <si>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</si>
  <si>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</si>
  <si>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</si>
  <si>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</si>
  <si>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</si>
  <si>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</si>
  <si>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</si>
  <si>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</si>
  <si>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</si>
  <si>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</si>
  <si>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</si>
  <si>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</si>
  <si>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</si>
  <si>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</si>
  <si>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</si>
  <si>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</si>
  <si>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</si>
  <si>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</si>
  <si>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</si>
  <si>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</si>
  <si>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</si>
  <si>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</si>
  <si>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</si>
  <si>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</si>
  <si>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</si>
  <si>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</si>
  <si>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</si>
  <si>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</si>
  <si>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</si>
  <si>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</si>
  <si>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</si>
  <si>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</si>
  <si>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</si>
  <si>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</si>
  <si>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</si>
  <si>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</si>
  <si>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</si>
  <si>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</si>
  <si>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</si>
  <si>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</si>
  <si>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</si>
  <si>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</si>
  <si>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</si>
  <si>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</si>
  <si>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</si>
  <si>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</si>
  <si>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</si>
  <si>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</si>
  <si>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</si>
  <si>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</si>
  <si>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</si>
  <si>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</si>
  <si>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</si>
  <si>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</si>
  <si>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</si>
  <si>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</si>
  <si>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</si>
  <si>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</si>
  <si>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</si>
  <si>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</si>
  <si>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</si>
  <si>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</si>
  <si>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</si>
  <si>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</si>
  <si>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</si>
  <si>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</si>
  <si>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</si>
  <si>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</si>
  <si>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</si>
  <si>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</si>
  <si>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</si>
  <si>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</si>
  <si>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</si>
  <si>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</si>
  <si>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</si>
  <si>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</si>
  <si>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</si>
  <si>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</si>
  <si>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</si>
  <si>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</si>
  <si>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</si>
  <si>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</si>
  <si>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</si>
  <si>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</si>
  <si>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</si>
  <si>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</si>
  <si>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</si>
  <si>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</si>
  <si>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</si>
  <si>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</si>
  <si>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</si>
  <si>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</si>
  <si>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</si>
  <si>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</si>
  <si>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</si>
  <si>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</si>
  <si>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</si>
  <si>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</si>
  <si>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</si>
  <si>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</si>
  <si>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</si>
  <si>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</si>
  <si>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</si>
  <si>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</si>
  <si>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</si>
  <si>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</si>
  <si>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</si>
  <si>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</si>
  <si>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</si>
  <si>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</si>
  <si>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</si>
  <si>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</si>
  <si>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</si>
  <si>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</si>
  <si>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</si>
  <si>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</si>
  <si>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</si>
  <si>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</si>
  <si>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</si>
  <si>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</si>
  <si>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</si>
  <si>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</si>
  <si>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</si>
  <si>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</si>
  <si>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</si>
  <si>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</si>
  <si>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</si>
  <si>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</si>
  <si>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</si>
  <si>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</si>
  <si>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</si>
  <si>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</si>
  <si>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</si>
  <si>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</si>
  <si>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</si>
  <si>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</si>
  <si>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</si>
  <si>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</si>
  <si>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</si>
  <si>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</si>
  <si>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</si>
  <si>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</si>
  <si>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</si>
  <si>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</si>
  <si>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</si>
  <si>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</si>
  <si>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</si>
  <si>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</si>
  <si>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</si>
  <si>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</si>
  <si>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</si>
  <si>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</si>
  <si>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</si>
  <si>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</si>
  <si>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</si>
  <si>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</si>
  <si>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</si>
  <si>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</si>
  <si>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</si>
  <si>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</si>
  <si>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</si>
  <si>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</si>
  <si>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</si>
  <si>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</si>
  <si>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</si>
  <si>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</si>
  <si>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</si>
  <si>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</si>
  <si>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</si>
  <si>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</si>
  <si>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</si>
  <si>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</si>
  <si>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</si>
  <si>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</si>
  <si>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</si>
  <si>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</si>
  <si>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</si>
  <si>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</si>
  <si>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</si>
  <si>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</si>
  <si>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</si>
  <si>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</si>
  <si>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</si>
  <si>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</si>
  <si>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</si>
  <si>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</si>
  <si>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</si>
  <si>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</si>
  <si>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</si>
  <si>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</si>
  <si>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</si>
  <si>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</si>
  <si>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</si>
  <si>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</si>
  <si>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</si>
  <si>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</si>
  <si>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</si>
  <si>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</si>
  <si>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</si>
  <si>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</si>
  <si>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</si>
  <si>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</si>
  <si>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</si>
  <si>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</si>
  <si>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</si>
  <si>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</si>
  <si>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</si>
  <si>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</si>
  <si>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</si>
  <si>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</si>
  <si>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</si>
  <si>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</si>
  <si>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</si>
  <si>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</si>
  <si>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</si>
  <si>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</si>
  <si>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</si>
  <si>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</si>
  <si>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</si>
  <si>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</si>
  <si>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</si>
  <si>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</si>
  <si>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</si>
  <si>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</si>
  <si>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</si>
  <si>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</si>
  <si>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</si>
  <si>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</si>
  <si>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</si>
  <si>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</si>
  <si>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</si>
  <si>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</si>
  <si>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</si>
  <si>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</si>
  <si>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</si>
  <si>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</si>
  <si>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</si>
  <si>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</si>
  <si>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</si>
  <si>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</si>
  <si>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</si>
  <si>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</si>
  <si>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</si>
  <si>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</si>
  <si>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</si>
  <si>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</si>
  <si>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</si>
  <si>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</si>
  <si>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</si>
  <si>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</si>
  <si>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</si>
  <si>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</si>
  <si>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</si>
  <si>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</si>
  <si>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</si>
  <si>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</si>
  <si>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</si>
  <si>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</si>
  <si>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</si>
  <si>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</si>
  <si>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</si>
  <si>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</si>
  <si>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</si>
  <si>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</si>
  <si>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</si>
  <si>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</si>
  <si>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</si>
  <si>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</si>
  <si>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</si>
  <si>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</si>
  <si>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</si>
  <si>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</si>
  <si>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</si>
  <si>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</si>
  <si>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</si>
  <si>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</si>
  <si>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</si>
  <si>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</si>
  <si>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</si>
  <si>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</si>
  <si>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</si>
  <si>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</si>
  <si>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</si>
  <si>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</si>
  <si>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</si>
  <si>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</si>
  <si>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</si>
  <si>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</si>
  <si>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</si>
  <si>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</si>
  <si>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</si>
  <si>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</si>
  <si>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</si>
  <si>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</si>
  <si>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</si>
  <si>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</si>
  <si>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</si>
  <si>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</si>
  <si>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</si>
  <si>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</si>
  <si>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</si>
  <si>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</si>
  <si>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</si>
  <si>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</si>
  <si>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</si>
  <si>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</si>
  <si>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</si>
  <si>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</si>
  <si>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</si>
  <si>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</si>
  <si>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</si>
  <si>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</si>
  <si>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</si>
  <si>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</si>
  <si>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</si>
  <si>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</si>
  <si>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</si>
  <si>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</si>
  <si>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</si>
  <si>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</si>
  <si>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</si>
  <si>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</si>
  <si>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</si>
  <si>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</si>
  <si>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</si>
  <si>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</si>
  <si>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</si>
  <si>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</si>
  <si>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</si>
  <si>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</si>
  <si>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</si>
  <si>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</si>
  <si>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</si>
  <si>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</si>
  <si>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</si>
  <si>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</si>
  <si>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</si>
  <si>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</si>
  <si>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</si>
  <si>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</si>
  <si>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</si>
  <si>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</si>
  <si>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</si>
  <si>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</si>
  <si>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</si>
  <si>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</si>
  <si>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</si>
  <si>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</si>
  <si>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</si>
  <si>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</si>
  <si>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</si>
  <si>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</si>
  <si>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</si>
  <si>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</si>
  <si>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</si>
  <si>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</si>
  <si>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</si>
  <si>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</si>
  <si>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</si>
  <si>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</si>
  <si>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</si>
  <si>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</si>
  <si>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</si>
  <si>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</si>
  <si>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</si>
  <si>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</si>
  <si>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</si>
  <si>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</si>
  <si>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</si>
  <si>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</si>
  <si>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</si>
  <si>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</si>
  <si>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</si>
  <si>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</si>
  <si>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</si>
  <si>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</si>
  <si>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</si>
  <si>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</si>
  <si>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</si>
  <si>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</si>
  <si>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</si>
  <si>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</si>
  <si>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</si>
  <si>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</si>
  <si>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</si>
  <si>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</si>
  <si>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</si>
  <si>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</si>
  <si>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</si>
  <si>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</si>
  <si>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</si>
  <si>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</si>
  <si>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</si>
  <si>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</si>
  <si>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</si>
  <si>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</si>
  <si>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</si>
  <si>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</si>
  <si>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</si>
  <si>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</si>
  <si>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</si>
  <si>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</si>
  <si>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</si>
  <si>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</si>
  <si>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</si>
  <si>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</si>
  <si>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</si>
  <si>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</si>
  <si>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</si>
  <si>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</si>
  <si>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</si>
  <si>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</si>
  <si>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</si>
  <si>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</si>
  <si>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</si>
  <si>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</si>
  <si>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</si>
  <si>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</si>
  <si>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</si>
  <si>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</si>
  <si>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</si>
  <si>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</si>
  <si>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</si>
  <si>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</si>
  <si>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</si>
  <si>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</si>
  <si>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</si>
  <si>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</si>
  <si>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</si>
  <si>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</si>
  <si>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</si>
  <si>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</si>
  <si>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</si>
  <si>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</si>
  <si>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</si>
  <si>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</si>
  <si>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</si>
  <si>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</si>
  <si>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</si>
  <si>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</si>
  <si>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</si>
  <si>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</si>
  <si>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</si>
  <si>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</si>
  <si>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</si>
  <si>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</si>
  <si>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</si>
  <si>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</si>
  <si>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</si>
  <si>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</si>
  <si>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</si>
  <si>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</si>
  <si>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</si>
  <si>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</si>
  <si>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</si>
  <si>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</si>
  <si>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</si>
  <si>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</si>
  <si>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</si>
  <si>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</si>
  <si>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</si>
  <si>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</si>
  <si>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</si>
  <si>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</si>
  <si>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</si>
  <si>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</si>
  <si>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</si>
  <si>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</si>
  <si>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</si>
  <si>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</si>
  <si>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</si>
  <si>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</si>
  <si>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</si>
  <si>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</si>
  <si>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</si>
  <si>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</si>
  <si>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</si>
  <si>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</si>
  <si>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</si>
  <si>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</si>
  <si>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</si>
  <si>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</si>
  <si>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</si>
  <si>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</si>
  <si>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</si>
  <si>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</si>
  <si>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</si>
  <si>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</si>
  <si>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</si>
  <si>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</si>
  <si>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</si>
  <si>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</si>
  <si>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</si>
  <si>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</si>
  <si>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</si>
  <si>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</si>
  <si>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</si>
  <si>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</si>
  <si>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</si>
  <si>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</si>
  <si>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</si>
  <si>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</si>
  <si>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</si>
  <si>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</si>
  <si>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</si>
  <si>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</si>
  <si>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</si>
  <si>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</si>
  <si>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</si>
  <si>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</si>
  <si>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</si>
  <si>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</si>
  <si>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</si>
  <si>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</si>
  <si>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</si>
  <si>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</si>
  <si>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</si>
  <si>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</si>
  <si>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</si>
  <si>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</si>
  <si>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</si>
  <si>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</si>
  <si>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</si>
  <si>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</si>
  <si>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</si>
  <si>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</si>
  <si>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</si>
  <si>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</si>
  <si>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</si>
  <si>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</si>
  <si>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</si>
  <si>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</si>
  <si>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</si>
  <si>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</si>
  <si>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</si>
  <si>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</si>
  <si>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</si>
  <si>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</si>
  <si>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</si>
  <si>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</si>
  <si>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</si>
  <si>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</si>
  <si>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</si>
  <si>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</si>
  <si>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</si>
  <si>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</si>
  <si>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</si>
  <si>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</si>
  <si>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</si>
  <si>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</si>
  <si>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</si>
  <si>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</si>
  <si>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</si>
  <si>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</si>
  <si>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</si>
  <si>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</si>
  <si>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</si>
  <si>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</si>
  <si>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</si>
  <si>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</si>
  <si>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</si>
  <si>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</si>
  <si>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</si>
  <si>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</si>
  <si>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</si>
  <si>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</si>
  <si>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</si>
  <si>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</si>
  <si>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</si>
  <si>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</si>
  <si>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</si>
  <si>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</si>
  <si>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</si>
  <si>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</si>
  <si>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</si>
  <si>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</si>
  <si>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</si>
  <si>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</si>
  <si>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</si>
  <si>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</si>
  <si>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</si>
  <si>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</si>
  <si>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</si>
  <si>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</si>
  <si>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</si>
  <si>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</si>
  <si>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</si>
  <si>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</si>
  <si>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</si>
  <si>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</si>
  <si>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</si>
  <si>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</si>
  <si>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</si>
  <si>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</si>
  <si>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</si>
  <si>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</si>
  <si>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</si>
  <si>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</si>
  <si>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</si>
  <si>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</si>
  <si>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</si>
  <si>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</si>
  <si>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</si>
  <si>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</si>
  <si>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</si>
  <si>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</si>
  <si>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</si>
  <si>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</si>
  <si>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</si>
  <si>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</si>
  <si>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</si>
  <si>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</si>
  <si>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</si>
  <si>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</si>
  <si>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</si>
  <si>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</si>
  <si>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</si>
  <si>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</si>
  <si>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</si>
  <si>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</si>
  <si>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</si>
  <si>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</si>
  <si>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</si>
  <si>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</si>
  <si>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</si>
  <si>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</si>
  <si>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</si>
  <si>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</si>
  <si>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</si>
  <si>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</si>
  <si>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</si>
  <si>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</si>
  <si>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</si>
  <si>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</si>
  <si>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</si>
  <si>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</si>
  <si>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</si>
  <si>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</si>
  <si>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</si>
  <si>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</si>
  <si>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</si>
  <si>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</si>
  <si>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</si>
  <si>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</si>
  <si>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</si>
  <si>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</si>
  <si>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</si>
  <si>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</si>
  <si>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</si>
  <si>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</si>
  <si>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</si>
  <si>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</si>
  <si>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</si>
  <si>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</si>
  <si>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</si>
  <si>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</si>
  <si>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</si>
  <si>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</si>
  <si>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</si>
  <si>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</si>
  <si>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</si>
  <si>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</si>
  <si>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</si>
  <si>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</si>
  <si>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</si>
  <si>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</si>
  <si>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</si>
  <si>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</si>
  <si>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</si>
  <si>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</si>
  <si>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</si>
  <si>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</si>
  <si>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</si>
  <si>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</si>
  <si>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</si>
  <si>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</si>
  <si>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</si>
  <si>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</si>
  <si>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</si>
  <si>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</si>
  <si>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</si>
  <si>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</si>
  <si>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</si>
  <si>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</si>
  <si>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</si>
  <si>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</si>
  <si>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</si>
  <si>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</si>
  <si>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</si>
  <si>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</si>
  <si>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</si>
  <si>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</si>
  <si>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</si>
  <si>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</si>
  <si>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</si>
  <si>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</si>
  <si>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</si>
  <si>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</si>
  <si>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</si>
  <si>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</si>
  <si>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</si>
  <si>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</si>
  <si>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</si>
  <si>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</si>
  <si>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</si>
  <si>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</si>
  <si>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</si>
  <si>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</si>
  <si>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</si>
  <si>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</si>
  <si>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</si>
  <si>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</si>
  <si>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</si>
  <si>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</si>
  <si>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</si>
  <si>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</si>
  <si>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</si>
  <si>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</si>
  <si>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</si>
  <si>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</si>
  <si>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</si>
  <si>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</si>
  <si>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</si>
  <si>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</si>
  <si>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</si>
  <si>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</si>
  <si>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</si>
  <si>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</si>
  <si>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</si>
  <si>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</si>
  <si>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</si>
  <si>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</si>
  <si>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</si>
  <si>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</si>
  <si>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</si>
  <si>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</si>
  <si>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</si>
  <si>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</si>
  <si>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</si>
  <si>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</si>
  <si>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</si>
  <si>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</si>
  <si>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</si>
  <si>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</si>
  <si>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</si>
  <si>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</si>
  <si>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</si>
  <si>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</si>
  <si>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</si>
  <si>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</si>
  <si>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</si>
  <si>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</si>
  <si>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</si>
  <si>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</si>
  <si>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</si>
  <si>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</si>
  <si>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</si>
  <si>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</si>
  <si>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</si>
  <si>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</si>
  <si>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</si>
  <si>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</si>
  <si>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</si>
  <si>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</si>
  <si>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</si>
  <si>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</si>
  <si>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</si>
  <si>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</si>
  <si>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</si>
  <si>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</si>
  <si>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</si>
  <si>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</si>
  <si>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</si>
  <si>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</si>
  <si>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</si>
  <si>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</si>
  <si>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</si>
  <si>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</si>
  <si>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</si>
  <si>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</si>
  <si>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</si>
  <si>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</si>
  <si>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</si>
  <si>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</si>
  <si>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</si>
  <si>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</si>
  <si>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</si>
  <si>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</si>
  <si>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</si>
  <si>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</si>
  <si>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</si>
  <si>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</si>
  <si>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</si>
  <si>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</si>
  <si>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</si>
  <si>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</si>
  <si>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</si>
  <si>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</si>
  <si>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</si>
  <si>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</si>
  <si>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</si>
  <si>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</si>
  <si>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</si>
  <si>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</si>
  <si>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</si>
  <si>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</si>
  <si>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</si>
  <si>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</si>
  <si>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</si>
  <si>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</si>
  <si>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</si>
  <si>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</si>
  <si>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</si>
  <si>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</si>
  <si>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</si>
  <si>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</si>
  <si>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</si>
  <si>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</si>
  <si>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</si>
  <si>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</si>
  <si>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</si>
  <si>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</si>
  <si>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</si>
  <si>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</si>
  <si>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</si>
  <si>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</si>
  <si>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</si>
  <si>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</si>
  <si>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</si>
  <si>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</si>
  <si>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</si>
  <si>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</si>
  <si>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</si>
  <si>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</si>
  <si>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</si>
  <si>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</si>
  <si>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</si>
  <si>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</si>
  <si>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</si>
  <si>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</si>
  <si>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</si>
  <si>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</si>
  <si>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</si>
  <si>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</si>
  <si>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</si>
  <si>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</si>
  <si>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</si>
  <si>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</si>
  <si>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</si>
  <si>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</si>
  <si>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</si>
  <si>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</si>
  <si>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</si>
  <si>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</si>
  <si>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</si>
  <si>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</si>
  <si>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</si>
  <si>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</si>
  <si>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</si>
  <si>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</si>
  <si>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</si>
  <si>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</si>
  <si>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</si>
  <si>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</si>
  <si>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</si>
  <si>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</si>
  <si>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</si>
  <si>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</si>
  <si>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</si>
  <si>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</si>
  <si>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</si>
  <si>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</si>
  <si>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</si>
  <si>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</si>
  <si>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</si>
  <si>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</si>
  <si>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</si>
  <si>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</si>
  <si>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</si>
  <si>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</si>
  <si>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</si>
  <si>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</si>
  <si>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</si>
  <si>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</si>
  <si>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</si>
  <si>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</si>
  <si>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</si>
  <si>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</si>
  <si>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</si>
  <si>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</si>
  <si>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</si>
  <si>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</si>
  <si>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</si>
  <si>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</si>
  <si>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</si>
  <si>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</si>
  <si>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</si>
  <si>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</si>
  <si>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</si>
  <si>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</si>
  <si>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</si>
  <si>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</si>
  <si>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</si>
  <si>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</si>
  <si>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</si>
  <si>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</si>
  <si>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</si>
  <si>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</si>
  <si>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</si>
  <si>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</si>
  <si>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</si>
  <si>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</si>
  <si>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</si>
  <si>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</si>
  <si>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</si>
  <si>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</si>
  <si>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</si>
  <si>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</si>
  <si>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</si>
  <si>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</si>
  <si>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</si>
  <si>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</si>
  <si>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</si>
  <si>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</si>
  <si>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</si>
  <si>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</si>
  <si>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</si>
  <si>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</si>
  <si>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</si>
  <si>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</si>
  <si>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</si>
  <si>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</si>
  <si>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</si>
  <si>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</si>
  <si>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</si>
  <si>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</si>
  <si>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</si>
  <si>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</si>
  <si>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</si>
  <si>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</si>
  <si>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</si>
  <si>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</si>
  <si>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</si>
  <si>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</si>
  <si>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</si>
  <si>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</si>
  <si>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</si>
  <si>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</si>
  <si>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</si>
  <si>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</si>
  <si>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</si>
  <si>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</si>
  <si>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</si>
  <si>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</si>
  <si>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</si>
  <si>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</si>
  <si>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</si>
  <si>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</si>
  <si>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</si>
  <si>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</si>
  <si>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</si>
  <si>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</si>
  <si>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</si>
  <si>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</si>
  <si>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</si>
  <si>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</si>
  <si>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</si>
  <si>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</si>
  <si>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</si>
  <si>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</si>
  <si>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</si>
  <si>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</si>
  <si>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</si>
  <si>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</si>
  <si>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</si>
  <si>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</si>
  <si>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</si>
  <si>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</si>
  <si>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</si>
  <si>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</si>
  <si>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</si>
  <si>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</si>
  <si>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</si>
  <si>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</si>
  <si>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</si>
  <si>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</si>
  <si>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</si>
  <si>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</si>
  <si>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</si>
  <si>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</si>
  <si>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</si>
  <si>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</si>
  <si>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</si>
  <si>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</si>
  <si>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</si>
  <si>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</si>
  <si>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</si>
  <si>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</si>
  <si>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</si>
  <si>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</si>
  <si>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</si>
  <si>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</si>
  <si>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</si>
  <si>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</si>
  <si>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</si>
  <si>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</si>
  <si>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</si>
  <si>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</si>
  <si>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</si>
  <si>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</si>
  <si>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</si>
  <si>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</si>
  <si>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</si>
  <si>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</si>
  <si>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</si>
  <si>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</si>
  <si>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</si>
  <si>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</si>
  <si>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</si>
  <si>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</si>
  <si>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</si>
  <si>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</si>
  <si>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</si>
  <si>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</si>
  <si>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</si>
  <si>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</si>
  <si>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</si>
  <si>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</si>
  <si>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</si>
  <si>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</si>
  <si>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</si>
  <si>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</si>
  <si>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</si>
  <si>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</si>
  <si>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</si>
  <si>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</si>
  <si>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</si>
  <si>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</si>
  <si>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</si>
  <si>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</si>
  <si>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</si>
  <si>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</si>
  <si>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</si>
  <si>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</si>
  <si>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</si>
  <si>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</si>
  <si>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</si>
  <si>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</si>
  <si>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</si>
  <si>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</si>
  <si>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</si>
  <si>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</si>
  <si>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</si>
  <si>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</si>
  <si>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</si>
  <si>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</si>
  <si>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</si>
  <si>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</si>
  <si>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</si>
  <si>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</si>
  <si>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</si>
  <si>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</si>
  <si>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</si>
  <si>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</si>
  <si>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</si>
  <si>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</si>
  <si>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</si>
  <si>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</si>
  <si>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</si>
  <si>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</si>
  <si>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</si>
  <si>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</si>
  <si>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</si>
  <si>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</si>
  <si>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</si>
  <si>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</si>
  <si>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</si>
  <si>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</si>
  <si>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</si>
  <si>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</si>
  <si>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</si>
  <si>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</si>
  <si>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</si>
  <si>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</si>
  <si>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</si>
  <si>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</si>
  <si>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</si>
  <si>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</si>
  <si>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</si>
  <si>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</si>
  <si>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</si>
  <si>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</si>
  <si>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</si>
  <si>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</si>
  <si>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</si>
  <si>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</si>
  <si>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</si>
  <si>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</si>
  <si>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</si>
  <si>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</si>
  <si>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</si>
  <si>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</si>
  <si>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</si>
  <si>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</si>
  <si>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</si>
  <si>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</si>
  <si>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</si>
  <si>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</si>
  <si>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</si>
  <si>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</si>
  <si>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</si>
  <si>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</si>
  <si>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</si>
  <si>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</si>
  <si>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</si>
  <si>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</si>
  <si>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</si>
  <si>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</si>
  <si>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</si>
  <si>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</si>
  <si>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</si>
  <si>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</si>
  <si>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</si>
  <si>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</si>
  <si>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</si>
  <si>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</si>
  <si>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</si>
  <si>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</si>
  <si>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</si>
  <si>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</si>
  <si>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</si>
  <si>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</si>
  <si>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</si>
  <si>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</si>
  <si>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</si>
  <si>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</si>
  <si>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</si>
  <si>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</si>
  <si>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</si>
  <si>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</si>
  <si>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</si>
  <si>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</si>
  <si>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</si>
  <si>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</si>
  <si>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</si>
  <si>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</si>
  <si>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</si>
  <si>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</si>
  <si>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</si>
  <si>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</si>
  <si>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</si>
  <si>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</si>
  <si>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</si>
  <si>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</si>
  <si>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</si>
  <si>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</si>
  <si>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</si>
  <si>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</si>
  <si>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</si>
  <si>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</si>
  <si>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</si>
  <si>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</si>
  <si>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</si>
  <si>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</si>
  <si>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</si>
  <si>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</si>
  <si>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</si>
  <si>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</si>
  <si>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</si>
  <si>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</si>
  <si>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</si>
  <si>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</si>
  <si>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</si>
  <si>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</si>
  <si>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</si>
  <si>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</si>
  <si>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</si>
  <si>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</si>
  <si>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</si>
  <si>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</si>
  <si>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</si>
  <si>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</si>
  <si>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</si>
  <si>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</si>
  <si>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</si>
  <si>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</si>
  <si>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</si>
  <si>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</si>
  <si>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</si>
  <si>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</si>
  <si>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</si>
  <si>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</si>
  <si>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</si>
  <si>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</si>
  <si>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</si>
  <si>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</si>
  <si>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</si>
  <si>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</si>
  <si>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</si>
  <si>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</si>
  <si>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</si>
  <si>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</si>
  <si>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</si>
  <si>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</si>
  <si>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</si>
  <si>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</si>
  <si>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</si>
  <si>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</si>
  <si>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</si>
  <si>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</si>
  <si>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</si>
  <si>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</si>
  <si>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</si>
  <si>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</si>
  <si>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</si>
  <si>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</si>
  <si>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</si>
  <si>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</si>
  <si>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</si>
  <si>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</si>
  <si>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</si>
  <si>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</si>
  <si>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</si>
  <si>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</si>
  <si>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</si>
  <si>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</si>
  <si>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</si>
  <si>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</si>
  <si>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</si>
  <si>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</si>
  <si>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</si>
  <si>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</si>
  <si>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</si>
  <si>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</si>
  <si>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</si>
  <si>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</si>
  <si>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</si>
  <si>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</si>
  <si>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</si>
  <si>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</si>
  <si>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</si>
  <si>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</si>
  <si>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</si>
  <si>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</si>
  <si>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</si>
  <si>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</si>
  <si>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</si>
  <si>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</si>
  <si>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</si>
  <si>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</si>
  <si>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</si>
  <si>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</si>
  <si>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</si>
  <si>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</si>
  <si>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</si>
  <si>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</si>
  <si>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</si>
  <si>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</si>
  <si>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</si>
  <si>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</si>
  <si>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</si>
  <si>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</si>
  <si>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</si>
  <si>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</si>
  <si>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</si>
  <si>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</si>
  <si>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</si>
  <si>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</si>
  <si>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</si>
  <si>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</si>
  <si>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</si>
  <si>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</si>
  <si>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</si>
  <si>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</si>
  <si>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</si>
  <si>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</si>
  <si>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</si>
  <si>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</si>
  <si>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</si>
  <si>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</si>
  <si>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</si>
  <si>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</si>
  <si>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</si>
  <si>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</si>
  <si>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</si>
  <si>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</si>
  <si>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</si>
  <si>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</si>
  <si>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</si>
  <si>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</si>
  <si>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</si>
  <si>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</si>
  <si>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</si>
  <si>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</si>
  <si>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</si>
  <si>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</si>
  <si>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</si>
  <si>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</si>
  <si>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</si>
  <si>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</si>
  <si>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</si>
  <si>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</si>
  <si>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</si>
  <si>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</si>
  <si>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</si>
  <si>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</si>
  <si>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</si>
  <si>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</si>
  <si>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</si>
  <si>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</si>
  <si>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</si>
  <si>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</si>
  <si>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</si>
  <si>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</si>
  <si>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</si>
  <si>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</si>
  <si>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</si>
  <si>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</si>
  <si>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</si>
  <si>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</si>
  <si>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</si>
  <si>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</si>
  <si>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</si>
  <si>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</si>
  <si>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</si>
  <si>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</si>
  <si>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</si>
  <si>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</si>
  <si>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</si>
  <si>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</si>
  <si>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</si>
  <si>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</si>
  <si>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</si>
  <si>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</si>
  <si>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</si>
  <si>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</si>
  <si>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</si>
  <si>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</si>
  <si>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</si>
  <si>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</si>
  <si>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</si>
  <si>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</si>
  <si>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</si>
  <si>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</si>
  <si>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</si>
  <si>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</si>
  <si>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</si>
  <si>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</si>
  <si>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</si>
  <si>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</si>
  <si>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</si>
  <si>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</si>
  <si>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</si>
  <si>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</si>
  <si>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</si>
  <si>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</si>
  <si>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</si>
  <si>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</si>
  <si>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</si>
  <si>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</si>
  <si>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</si>
  <si>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</si>
  <si>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</si>
  <si>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</si>
  <si>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</si>
  <si>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</si>
  <si>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</si>
  <si>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</si>
  <si>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</si>
  <si>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</si>
  <si>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</si>
  <si>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</si>
  <si>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</si>
  <si>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</si>
  <si>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</si>
  <si>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</si>
  <si>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</si>
  <si>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</si>
  <si>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</si>
  <si>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</si>
  <si>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</si>
  <si>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</si>
  <si>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</si>
  <si>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</si>
  <si>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</si>
  <si>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</si>
  <si>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</si>
  <si>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</si>
  <si>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</si>
  <si>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</si>
  <si>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</si>
  <si>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</si>
  <si>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</si>
  <si>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</si>
  <si>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</si>
  <si>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</si>
  <si>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</si>
  <si>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</si>
  <si>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</si>
  <si>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</si>
  <si>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</si>
  <si>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</si>
  <si>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</si>
  <si>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</si>
  <si>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</si>
  <si>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</si>
  <si>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</si>
  <si>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</si>
  <si>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</si>
  <si>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</si>
  <si>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</si>
  <si>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</si>
  <si>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</si>
  <si>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</si>
  <si>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</si>
  <si>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</si>
  <si>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</si>
  <si>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</si>
  <si>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</si>
  <si>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</si>
  <si>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</si>
  <si>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</si>
  <si>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</si>
  <si>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</si>
  <si>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</si>
  <si>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</si>
  <si>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</si>
  <si>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</si>
  <si>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</si>
  <si>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</si>
  <si>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</si>
  <si>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</si>
  <si>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</si>
  <si>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</si>
  <si>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</si>
  <si>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</si>
  <si>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</si>
  <si>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</si>
  <si>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</si>
  <si>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</si>
  <si>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</si>
  <si>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</si>
  <si>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</si>
  <si>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</si>
  <si>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</si>
  <si>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</si>
  <si>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</si>
  <si>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</si>
  <si>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</si>
  <si>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</si>
  <si>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</si>
  <si>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</si>
  <si>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</si>
  <si>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</si>
  <si>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</si>
  <si>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</si>
  <si>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</si>
  <si>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</si>
  <si>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</si>
  <si>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</si>
  <si>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</si>
  <si>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</si>
  <si>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</si>
  <si>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</si>
  <si>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</si>
  <si>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</si>
  <si>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</si>
  <si>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</si>
  <si>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</si>
  <si>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</si>
  <si>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</si>
  <si>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</si>
  <si>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</si>
  <si>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</si>
  <si>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</si>
  <si>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</si>
  <si>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</si>
  <si>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</si>
  <si>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</si>
  <si>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</si>
  <si>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</si>
  <si>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</si>
  <si>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</si>
  <si>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</si>
  <si>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</si>
  <si>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</si>
  <si>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</si>
  <si>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</si>
  <si>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</si>
  <si>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</si>
  <si>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</si>
  <si>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</si>
  <si>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</si>
  <si>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</si>
  <si>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</si>
  <si>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</si>
  <si>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</si>
  <si>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</si>
  <si>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</si>
  <si>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</si>
  <si>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</si>
  <si>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</si>
  <si>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</si>
  <si>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</si>
  <si>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</si>
  <si>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</si>
  <si>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</si>
  <si>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</si>
  <si>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</si>
  <si>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</si>
  <si>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</si>
  <si>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</si>
  <si>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</si>
  <si>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</si>
  <si>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</si>
  <si>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</si>
  <si>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</si>
  <si>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</si>
  <si>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</si>
  <si>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</si>
  <si>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</si>
  <si>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</si>
  <si>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</si>
  <si>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</si>
  <si>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</si>
  <si>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</si>
  <si>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</si>
  <si>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</si>
  <si>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</si>
  <si>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</si>
  <si>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</si>
  <si>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</si>
  <si>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</si>
  <si>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</si>
  <si>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</si>
  <si>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</si>
  <si>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</si>
  <si>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</si>
  <si>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</si>
  <si>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</si>
  <si>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</si>
  <si>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</si>
  <si>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</si>
  <si>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</si>
  <si>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</si>
  <si>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</si>
  <si>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</si>
  <si>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</si>
  <si>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</si>
  <si>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</si>
  <si>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</si>
  <si>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</si>
  <si>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</si>
  <si>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</si>
  <si>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</si>
  <si>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</si>
  <si>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</si>
  <si>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</si>
  <si>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</si>
  <si>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</si>
  <si>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</si>
  <si>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</si>
  <si>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</si>
  <si>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</si>
  <si>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</si>
  <si>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</si>
  <si>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</si>
  <si>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</si>
  <si>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</si>
  <si>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</si>
  <si>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</si>
  <si>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</si>
  <si>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</si>
  <si>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</si>
  <si>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</si>
  <si>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</si>
  <si>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</si>
  <si>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</si>
  <si>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</si>
  <si>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</si>
  <si>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</si>
  <si>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</si>
  <si>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</si>
  <si>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</si>
  <si>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</si>
  <si>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</si>
  <si>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</si>
  <si>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</si>
  <si>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</si>
  <si>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</si>
  <si>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</si>
  <si>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</si>
  <si>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</si>
  <si>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</si>
  <si>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</si>
  <si>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</si>
  <si>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</si>
  <si>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</si>
  <si>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</si>
  <si>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</si>
  <si>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</si>
  <si>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</si>
  <si>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</si>
  <si>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</si>
  <si>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</si>
  <si>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</si>
  <si>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</si>
  <si>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</si>
  <si>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</si>
  <si>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</si>
  <si>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</si>
  <si>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</si>
  <si>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</si>
  <si>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</si>
  <si>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</si>
  <si>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</si>
  <si>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</si>
  <si>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</si>
  <si>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</si>
  <si>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</si>
  <si>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</si>
  <si>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</si>
  <si>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</si>
  <si>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</si>
  <si>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</si>
  <si>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</si>
  <si>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</si>
  <si>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</si>
  <si>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</si>
  <si>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</si>
  <si>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</si>
  <si>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</si>
  <si>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</si>
  <si>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</si>
  <si>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</si>
  <si>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</si>
  <si>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</si>
  <si>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</si>
  <si>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</si>
  <si>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</si>
  <si>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</si>
  <si>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</si>
  <si>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</si>
  <si>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</si>
  <si>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</si>
  <si>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</si>
  <si>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</si>
  <si>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</si>
  <si>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</si>
  <si>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</si>
  <si>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</si>
  <si>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</si>
  <si>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</si>
  <si>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</si>
  <si>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</si>
  <si>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</si>
  <si>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</si>
  <si>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</si>
  <si>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</si>
  <si>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</si>
  <si>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</si>
  <si>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</si>
  <si>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</si>
  <si>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</si>
  <si>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</si>
  <si>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</si>
  <si>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</si>
  <si>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</si>
  <si>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</si>
  <si>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</si>
  <si>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</si>
  <si>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</si>
  <si>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</si>
  <si>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</si>
  <si>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</si>
  <si>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</si>
  <si>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</si>
  <si>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</si>
  <si>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</si>
  <si>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</si>
  <si>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</si>
  <si>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</si>
  <si>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</si>
  <si>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</si>
  <si>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</si>
  <si>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</si>
  <si>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</si>
  <si>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</si>
  <si>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</si>
  <si>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</si>
  <si>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</si>
  <si>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</si>
  <si>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</si>
  <si>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</si>
  <si>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</si>
  <si>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</si>
  <si>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</si>
  <si>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</si>
  <si>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</si>
  <si>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</si>
  <si>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</si>
  <si>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</si>
  <si>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</si>
  <si>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</si>
  <si>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</si>
  <si>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</si>
  <si>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</si>
  <si>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</si>
  <si>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</si>
  <si>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</si>
  <si>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</si>
  <si>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</si>
  <si>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</si>
  <si>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</si>
  <si>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</si>
  <si>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</si>
  <si>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</si>
  <si>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</si>
  <si>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</si>
  <si>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</si>
  <si>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</si>
  <si>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</si>
  <si>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</si>
  <si>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</si>
  <si>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</si>
  <si>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</si>
  <si>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</si>
  <si>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</si>
  <si>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</si>
  <si>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</si>
  <si>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</si>
  <si>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</si>
  <si>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</si>
  <si>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</si>
  <si>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</si>
  <si>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</si>
  <si>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</si>
  <si>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</si>
  <si>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</si>
  <si>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</si>
  <si>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</si>
  <si>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</si>
  <si>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</si>
  <si>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</si>
  <si>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</si>
  <si>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</si>
  <si>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</si>
  <si>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</si>
  <si>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</si>
  <si>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</si>
  <si>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</si>
  <si>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</si>
  <si>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</si>
  <si>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</si>
  <si>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</si>
  <si>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</si>
  <si>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</si>
  <si>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</si>
  <si>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</si>
  <si>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</si>
  <si>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</si>
  <si>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</si>
  <si>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</si>
  <si>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</si>
  <si>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</si>
  <si>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</si>
  <si>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</si>
  <si>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</si>
  <si>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</si>
  <si>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</si>
  <si>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</si>
  <si>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</si>
  <si>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</si>
  <si>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</si>
  <si>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</si>
  <si>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</si>
  <si>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</si>
  <si>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</si>
  <si>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</si>
  <si>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</si>
  <si>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</si>
  <si>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</si>
  <si>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</si>
  <si>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</si>
  <si>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</si>
  <si>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</si>
  <si>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</si>
  <si>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</si>
  <si>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</si>
  <si>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</si>
  <si>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</si>
  <si>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</si>
  <si>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</si>
  <si>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</si>
  <si>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</si>
  <si>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</si>
  <si>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</si>
  <si>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</si>
  <si>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</si>
  <si>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</si>
  <si>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</si>
  <si>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</si>
  <si>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</si>
  <si>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</si>
  <si>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</si>
  <si>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</si>
  <si>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</si>
  <si>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</si>
  <si>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</si>
  <si>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</si>
  <si>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</si>
  <si>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</si>
  <si>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</si>
  <si>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</si>
  <si>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</si>
  <si>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</si>
  <si>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</si>
  <si>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</si>
  <si>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</si>
  <si>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</si>
  <si>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</si>
  <si>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</si>
  <si>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</si>
  <si>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</si>
  <si>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</si>
  <si>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</si>
  <si>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</si>
  <si>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</si>
  <si>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</si>
  <si>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</si>
  <si>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</si>
  <si>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</si>
  <si>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</si>
  <si>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</si>
  <si>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</si>
  <si>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</si>
  <si>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</si>
  <si>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</si>
  <si>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</si>
  <si>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</si>
  <si>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</si>
  <si>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</si>
  <si>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</si>
  <si>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</si>
  <si>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</si>
  <si>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</si>
  <si>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</si>
  <si>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</si>
  <si>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</si>
  <si>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</si>
  <si>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</si>
  <si>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</si>
  <si>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</si>
  <si>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</si>
  <si>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</si>
  <si>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</si>
  <si>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</si>
  <si>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</si>
  <si>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</si>
  <si>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</si>
  <si>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</si>
  <si>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</si>
  <si>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</si>
  <si>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</si>
  <si>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</si>
  <si>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</si>
  <si>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</si>
  <si>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</si>
  <si>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</si>
  <si>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</si>
  <si>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</si>
  <si>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</si>
  <si>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</si>
  <si>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</si>
  <si>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</si>
  <si>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</si>
  <si>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</si>
  <si>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</si>
  <si>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</si>
  <si>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</si>
  <si>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</si>
  <si>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</si>
  <si>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</si>
  <si>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</si>
  <si>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</si>
  <si>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</si>
  <si>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</si>
  <si>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</si>
  <si>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</si>
  <si>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</si>
  <si>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</si>
  <si>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</si>
  <si>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</si>
  <si>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</si>
  <si>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</si>
  <si>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</si>
  <si>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</si>
  <si>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</si>
  <si>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</si>
  <si>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</si>
  <si>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</si>
  <si>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</si>
  <si>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</si>
  <si>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</si>
  <si>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</si>
  <si>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</si>
  <si>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</si>
  <si>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</si>
  <si>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</si>
  <si>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</si>
  <si>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</si>
  <si>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</si>
  <si>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</si>
  <si>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</si>
  <si>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</si>
  <si>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</si>
  <si>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</si>
  <si>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</si>
  <si>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</si>
  <si>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</si>
  <si>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</si>
  <si>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</si>
  <si>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</si>
  <si>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</si>
  <si>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</si>
  <si>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</si>
  <si>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</si>
  <si>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</si>
  <si>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</si>
  <si>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</si>
  <si>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</si>
  <si>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</si>
  <si>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</si>
  <si>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</si>
  <si>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</si>
  <si>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</si>
  <si>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</si>
  <si>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</si>
  <si>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</si>
  <si>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</si>
  <si>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</si>
  <si>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</si>
  <si>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</si>
  <si>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</si>
  <si>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</si>
  <si>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</si>
  <si>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</si>
  <si>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</si>
  <si>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</si>
  <si>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</si>
  <si>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</si>
  <si>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</si>
  <si>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</si>
  <si>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</si>
  <si>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</si>
  <si>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</si>
  <si>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</si>
  <si>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</si>
  <si>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</si>
  <si>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</si>
  <si>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</si>
  <si>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</si>
  <si>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</si>
  <si>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</si>
  <si>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</si>
  <si>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</si>
  <si>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</si>
  <si>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</si>
  <si>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</si>
  <si>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</si>
  <si>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</si>
  <si>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</si>
  <si>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</si>
  <si>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</si>
  <si>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</si>
  <si>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</si>
  <si>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</si>
  <si>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</si>
  <si>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</si>
  <si>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</si>
  <si>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</si>
  <si>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</si>
  <si>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</si>
  <si>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</si>
  <si>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</si>
  <si>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</si>
  <si>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</si>
  <si>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</si>
  <si>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</si>
  <si>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</si>
  <si>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</si>
  <si>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</si>
  <si>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</si>
  <si>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</si>
  <si>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</si>
  <si>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</si>
  <si>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</si>
  <si>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</si>
  <si>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</si>
  <si>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</si>
  <si>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</si>
  <si>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</si>
  <si>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</si>
  <si>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</si>
  <si>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</si>
  <si>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</si>
  <si>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</si>
  <si>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</si>
  <si>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</si>
  <si>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</si>
  <si>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</si>
  <si>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</si>
  <si>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</si>
  <si>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</si>
  <si>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</si>
  <si>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</si>
  <si>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</si>
  <si>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</si>
  <si>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</si>
  <si>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</si>
  <si>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</si>
  <si>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</si>
  <si>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</si>
  <si>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</si>
  <si>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</si>
  <si>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</si>
  <si>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</si>
  <si>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</si>
  <si>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</si>
  <si>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</si>
  <si>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</si>
  <si>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</si>
  <si>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</si>
  <si>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</si>
  <si>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</si>
  <si>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</si>
  <si>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</si>
  <si>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</si>
  <si>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</si>
  <si>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</si>
  <si>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</si>
  <si>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</si>
  <si>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</si>
  <si>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</si>
  <si>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</si>
  <si>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</si>
  <si>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</si>
  <si>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</si>
  <si>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</si>
  <si>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</si>
  <si>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</si>
  <si>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</si>
  <si>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</si>
  <si>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</si>
  <si>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</si>
  <si>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</si>
  <si>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</si>
  <si>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</si>
  <si>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</si>
  <si>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</si>
  <si>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</si>
  <si>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</si>
  <si>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</si>
  <si>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</si>
  <si>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</si>
  <si>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</si>
  <si>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</si>
  <si>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</si>
  <si>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</si>
  <si>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</si>
  <si>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</si>
  <si>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</si>
  <si>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</si>
  <si>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</si>
  <si>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</si>
  <si>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</si>
  <si>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</si>
  <si>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</si>
  <si>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</si>
  <si>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</si>
  <si>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</si>
  <si>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</si>
  <si>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</si>
  <si>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</si>
  <si>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</si>
  <si>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</si>
  <si>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</si>
  <si>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</si>
  <si>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</si>
  <si>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</si>
  <si>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</si>
  <si>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</si>
  <si>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</si>
  <si>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</si>
  <si>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</si>
  <si>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</si>
  <si>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</si>
  <si>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</si>
  <si>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</si>
  <si>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</si>
  <si>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</si>
  <si>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</si>
  <si>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</si>
  <si>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</si>
  <si>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</si>
  <si>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</si>
  <si>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</si>
  <si>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</si>
  <si>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</si>
  <si>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</si>
  <si>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</si>
  <si>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</si>
  <si>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</si>
  <si>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</si>
  <si>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</si>
  <si>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</si>
  <si>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</si>
  <si>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</si>
  <si>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</si>
  <si>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</si>
  <si>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</si>
  <si>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</si>
  <si>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</si>
  <si>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</si>
  <si>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</si>
  <si>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</si>
  <si>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</si>
  <si>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</si>
  <si>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</si>
  <si>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</si>
  <si>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</si>
  <si>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</si>
  <si>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</si>
  <si>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</si>
  <si>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</si>
  <si>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</si>
  <si>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</si>
  <si>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</si>
  <si>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</si>
  <si>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</si>
  <si>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</si>
  <si>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</si>
  <si>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</si>
  <si>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</si>
  <si>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</si>
  <si>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</si>
  <si>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</si>
  <si>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</si>
  <si>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</si>
  <si>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</si>
  <si>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</si>
  <si>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</si>
  <si>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</si>
  <si>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</si>
  <si>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</si>
  <si>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</si>
  <si>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</si>
  <si>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</si>
  <si>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</si>
  <si>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</si>
  <si>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</si>
  <si>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</si>
  <si>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</si>
  <si>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</si>
  <si>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</si>
  <si>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</si>
  <si>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</si>
  <si>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</si>
  <si>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</si>
  <si>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</si>
  <si>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</si>
  <si>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</si>
  <si>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</si>
  <si>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</si>
  <si>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</si>
  <si>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</si>
  <si>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</si>
  <si>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</si>
  <si>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</si>
  <si>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</si>
  <si>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</si>
  <si>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</si>
  <si>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</si>
  <si>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</si>
  <si>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</si>
  <si>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</si>
  <si>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</si>
  <si>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</si>
  <si>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</si>
  <si>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</si>
  <si>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</si>
  <si>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</si>
  <si>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</si>
  <si>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</si>
  <si>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</si>
  <si>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</si>
  <si>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</si>
  <si>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</si>
  <si>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</si>
  <si>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</si>
  <si>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</si>
  <si>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</si>
  <si>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</si>
  <si>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</si>
  <si>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</si>
  <si>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</si>
  <si>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</si>
  <si>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</si>
  <si>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</si>
  <si>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</si>
  <si>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</si>
  <si>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</si>
  <si>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</si>
  <si>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</si>
  <si>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</si>
  <si>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</si>
  <si>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</si>
  <si>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</si>
  <si>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</si>
  <si>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</si>
  <si>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</si>
  <si>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</si>
  <si>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</si>
  <si>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</si>
  <si>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</si>
  <si>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</si>
  <si>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</si>
  <si>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</si>
  <si>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</si>
  <si>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</si>
  <si>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</si>
  <si>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</si>
  <si>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</si>
  <si>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</si>
  <si>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</si>
  <si>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</si>
  <si>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</si>
  <si>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</si>
  <si>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</si>
  <si>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</si>
  <si>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</si>
  <si>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</si>
  <si>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</si>
  <si>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</si>
  <si>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</si>
  <si>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</si>
  <si>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</si>
  <si>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</si>
  <si>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</si>
  <si>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</si>
  <si>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</si>
  <si>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</si>
  <si>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</si>
  <si>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</si>
  <si>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</si>
  <si>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</si>
  <si>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</si>
  <si>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</si>
  <si>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</si>
  <si>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</si>
  <si>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</si>
  <si>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</si>
  <si>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</si>
  <si>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</si>
  <si>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</si>
  <si>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</si>
  <si>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</si>
  <si>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</si>
  <si>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</si>
  <si>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</si>
  <si>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</si>
  <si>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</si>
  <si>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</si>
  <si>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</si>
  <si>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</si>
  <si>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</si>
  <si>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</si>
  <si>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</si>
  <si>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</si>
  <si>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</si>
  <si>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</si>
  <si>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</si>
  <si>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</si>
  <si>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</si>
  <si>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</si>
  <si>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</si>
  <si>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</si>
  <si>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</si>
  <si>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</si>
  <si>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</si>
  <si>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</si>
  <si>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</si>
  <si>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</si>
  <si>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</si>
  <si>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</si>
  <si>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</si>
  <si>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</si>
  <si>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</si>
  <si>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</si>
  <si>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</si>
  <si>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</si>
  <si>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</si>
  <si>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</si>
  <si>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</si>
  <si>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</si>
  <si>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</si>
  <si>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</si>
  <si>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</si>
  <si>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</si>
  <si>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</si>
  <si>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</si>
  <si>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</si>
  <si>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</si>
  <si>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</si>
  <si>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</si>
  <si>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</si>
  <si>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</si>
  <si>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</si>
  <si>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</si>
  <si>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</si>
  <si>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</si>
  <si>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</si>
  <si>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</si>
  <si>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</si>
  <si>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</si>
  <si>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</si>
  <si>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</si>
  <si>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</si>
  <si>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</si>
  <si>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</si>
  <si>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</si>
  <si>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</si>
  <si>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</si>
  <si>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</si>
  <si>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</si>
  <si>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</si>
  <si>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</si>
  <si>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</si>
  <si>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</si>
  <si>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</si>
  <si>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</si>
  <si>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</si>
  <si>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</si>
  <si>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</si>
  <si>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</si>
  <si>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</si>
  <si>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</si>
  <si>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</si>
  <si>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</si>
  <si>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</si>
  <si>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</si>
  <si>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</si>
  <si>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</si>
  <si>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</si>
  <si>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</si>
  <si>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</si>
  <si>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</si>
  <si>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</si>
  <si>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</si>
  <si>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</si>
  <si>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</si>
  <si>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</si>
  <si>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</si>
  <si>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</si>
  <si>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</si>
  <si>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</si>
  <si>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</si>
  <si>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</si>
  <si>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</si>
  <si>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</si>
  <si>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</si>
  <si>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</si>
  <si>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</si>
  <si>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</si>
  <si>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</si>
  <si>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</si>
  <si>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</si>
  <si>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</si>
  <si>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</si>
  <si>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</si>
  <si>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</si>
  <si>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</si>
  <si>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</si>
  <si>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</si>
  <si>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</si>
  <si>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</si>
  <si>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</si>
  <si>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</si>
  <si>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</si>
  <si>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</si>
  <si>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</si>
  <si>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</si>
  <si>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</si>
  <si>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</si>
  <si>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</si>
  <si>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</si>
  <si>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</si>
  <si>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</si>
  <si>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</si>
  <si>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</si>
  <si>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</si>
  <si>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</si>
  <si>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</si>
  <si>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</si>
  <si>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</si>
  <si>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</si>
  <si>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</si>
  <si>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</si>
  <si>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</si>
  <si>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</si>
  <si>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</si>
  <si>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</si>
  <si>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</si>
  <si>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</si>
  <si>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</si>
  <si>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</si>
  <si>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</si>
  <si>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</si>
  <si>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</si>
  <si>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</si>
  <si>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</si>
  <si>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</si>
  <si>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</si>
  <si>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</si>
  <si>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</si>
  <si>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</si>
  <si>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</si>
  <si>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</si>
  <si>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</si>
  <si>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</si>
  <si>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</si>
  <si>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</si>
  <si>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</si>
  <si>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</si>
  <si>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</si>
  <si>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</si>
  <si>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</si>
  <si>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</si>
  <si>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</si>
  <si>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</si>
  <si>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</si>
  <si>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</si>
  <si>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</si>
  <si>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</si>
  <si>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</si>
  <si>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</si>
  <si>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</si>
  <si>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</si>
  <si>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</si>
  <si>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</si>
  <si>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</si>
  <si>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</si>
  <si>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</si>
  <si>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</si>
  <si>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</si>
  <si>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</si>
  <si>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</si>
  <si>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</si>
  <si>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</si>
  <si>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</si>
  <si>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</si>
  <si>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</si>
  <si>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</si>
  <si>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</si>
  <si>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</si>
  <si>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</si>
  <si>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</si>
  <si>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</si>
  <si>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</si>
  <si>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</si>
  <si>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</si>
  <si>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</si>
  <si>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</si>
  <si>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</si>
  <si>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</si>
  <si>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</si>
  <si>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</si>
  <si>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</si>
  <si>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</si>
  <si>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</si>
  <si>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</si>
  <si>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</si>
  <si>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</si>
  <si>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</si>
  <si>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</si>
  <si>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</si>
  <si>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</si>
  <si>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</si>
  <si>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</si>
  <si>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</si>
  <si>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</si>
  <si>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</si>
  <si>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</si>
  <si>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</si>
  <si>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</si>
  <si>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</si>
  <si>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</si>
  <si>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</si>
  <si>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</si>
  <si>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</si>
  <si>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</si>
  <si>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</si>
  <si>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</si>
  <si>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</si>
  <si>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</si>
  <si>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</si>
  <si>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</si>
  <si>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</si>
  <si>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</si>
  <si>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</si>
  <si>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</si>
  <si>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</si>
  <si>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</si>
  <si>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</si>
  <si>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</si>
  <si>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</si>
  <si>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</si>
  <si>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</si>
  <si>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</si>
  <si>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</si>
  <si>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</si>
  <si>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</si>
  <si>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</si>
  <si>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</si>
  <si>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</si>
  <si>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</si>
  <si>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</si>
  <si>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</si>
  <si>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</si>
  <si>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</si>
  <si>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</si>
  <si>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</si>
  <si>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</si>
  <si>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</si>
  <si>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</si>
  <si>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</si>
  <si>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</si>
  <si>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</si>
  <si>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</si>
  <si>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</si>
  <si>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</si>
  <si>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</si>
  <si>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</si>
  <si>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</si>
  <si>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</si>
  <si>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</si>
  <si>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</si>
  <si>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</si>
  <si>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</si>
  <si>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</si>
  <si>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</si>
  <si>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</si>
  <si>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</si>
  <si>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</si>
  <si>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</si>
  <si>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</si>
  <si>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</si>
  <si>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</si>
  <si>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</si>
  <si>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</si>
  <si>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</si>
  <si>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</si>
  <si>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</si>
  <si>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</si>
  <si>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</si>
  <si>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</si>
  <si>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</si>
  <si>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</si>
  <si>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</si>
  <si>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</si>
  <si>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</si>
  <si>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</si>
  <si>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</si>
  <si>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</si>
  <si>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</si>
  <si>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</si>
  <si>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</si>
  <si>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</si>
  <si>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</si>
  <si>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</si>
  <si>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</si>
  <si>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</si>
  <si>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</si>
  <si>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</si>
  <si>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</si>
  <si>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</si>
  <si>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</si>
  <si>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</si>
  <si>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</si>
  <si>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</si>
  <si>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</si>
  <si>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</si>
  <si>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</si>
  <si>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</si>
  <si>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</si>
  <si>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</si>
  <si>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</si>
  <si>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</si>
  <si>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</si>
  <si>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</si>
  <si>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</si>
  <si>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</si>
  <si>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</si>
  <si>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</si>
  <si>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</si>
  <si>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</si>
  <si>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</si>
  <si>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</si>
  <si>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</si>
  <si>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</si>
  <si>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</si>
  <si>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</si>
  <si>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</si>
  <si>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</si>
  <si>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</si>
  <si>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</si>
  <si>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</si>
  <si>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</si>
  <si>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</si>
  <si>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</si>
  <si>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</si>
  <si>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</si>
  <si>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</si>
  <si>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</si>
  <si>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</si>
  <si>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</si>
  <si>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</si>
  <si>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</si>
  <si>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</si>
  <si>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</si>
  <si>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</si>
  <si>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</si>
  <si>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</si>
  <si>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</si>
  <si>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</si>
  <si>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</si>
  <si>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</si>
  <si>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</si>
  <si>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</si>
  <si>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</si>
  <si>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</si>
  <si>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</si>
  <si>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</si>
  <si>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</si>
  <si>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</si>
  <si>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</si>
  <si>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</si>
  <si>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</si>
  <si>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</si>
  <si>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</si>
  <si>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</si>
  <si>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</si>
  <si>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</si>
  <si>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</si>
  <si>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</si>
  <si>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</si>
  <si>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</si>
  <si>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</si>
  <si>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</si>
  <si>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</si>
  <si>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</si>
  <si>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</si>
  <si>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</si>
  <si>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</si>
  <si>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</si>
  <si>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</si>
  <si>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</si>
  <si>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</si>
  <si>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</si>
  <si>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</si>
  <si>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</si>
  <si>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</si>
  <si>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</si>
  <si>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</si>
  <si>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</si>
  <si>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</si>
  <si>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</si>
  <si>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</si>
  <si>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</si>
  <si>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</si>
  <si>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</si>
  <si>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</si>
  <si>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</si>
  <si>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</si>
  <si>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</si>
  <si>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</si>
  <si>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</si>
  <si>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</si>
  <si>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</si>
  <si>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</si>
  <si>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</si>
  <si>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</si>
  <si>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</si>
  <si>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</si>
  <si>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</si>
  <si>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</si>
  <si>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</si>
  <si>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</si>
  <si>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</si>
  <si>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</si>
  <si>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</si>
  <si>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</si>
  <si>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</si>
  <si>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</si>
  <si>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</si>
  <si>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</si>
  <si>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</si>
  <si>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</si>
  <si>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</si>
  <si>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</si>
  <si>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</si>
  <si>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</si>
  <si>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</si>
  <si>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</si>
  <si>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</si>
  <si>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</si>
  <si>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</si>
  <si>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</si>
  <si>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</si>
  <si>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</si>
  <si>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</si>
  <si>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</si>
  <si>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</si>
  <si>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</si>
  <si>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</si>
  <si>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</si>
  <si>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</si>
  <si>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</si>
  <si>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</si>
  <si>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</si>
  <si>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</si>
  <si>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</si>
  <si>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</si>
  <si>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</si>
  <si>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</si>
  <si>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</si>
  <si>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</si>
  <si>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</si>
  <si>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</si>
  <si>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</si>
  <si>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</si>
  <si>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</si>
  <si>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</si>
  <si>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</si>
  <si>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</si>
  <si>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</si>
  <si>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</si>
  <si>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</si>
  <si>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</si>
  <si>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</si>
  <si>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</si>
  <si>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</si>
  <si>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</si>
  <si>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</si>
  <si>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</si>
  <si>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</si>
  <si>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</si>
  <si>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</si>
  <si>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</si>
  <si>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</si>
  <si>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</si>
  <si>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</si>
  <si>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</si>
  <si>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</si>
  <si>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</si>
  <si>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</si>
  <si>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</si>
  <si>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</si>
  <si>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</si>
  <si>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</si>
  <si>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</si>
  <si>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</si>
  <si>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</si>
  <si>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</si>
  <si>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</si>
  <si>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</si>
  <si>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</si>
  <si>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</si>
  <si>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</si>
  <si>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</si>
  <si>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</si>
  <si>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</si>
  <si>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</si>
  <si>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</si>
  <si>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</si>
  <si>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</si>
  <si>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</si>
  <si>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</si>
  <si>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</si>
  <si>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</si>
  <si>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</si>
  <si>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</si>
  <si>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</si>
  <si>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</si>
  <si>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</si>
  <si>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</si>
  <si>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</si>
  <si>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</si>
  <si>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</si>
  <si>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</si>
  <si>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</si>
  <si>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</si>
  <si>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</si>
  <si>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</si>
  <si>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</si>
  <si>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</si>
  <si>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</si>
  <si>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</si>
  <si>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</si>
  <si>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</si>
  <si>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</si>
  <si>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</si>
  <si>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</si>
  <si>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</si>
  <si>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</si>
  <si>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</si>
  <si>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</si>
  <si>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</si>
  <si>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</si>
  <si>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</si>
  <si>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</si>
  <si>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</si>
  <si>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</si>
  <si>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</si>
  <si>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</si>
  <si>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</si>
  <si>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</si>
  <si>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</si>
  <si>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</si>
  <si>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</si>
  <si>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</si>
  <si>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</si>
  <si>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</si>
  <si>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</si>
  <si>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</si>
  <si>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</si>
  <si>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</si>
  <si>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</si>
  <si>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</si>
  <si>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</si>
  <si>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</si>
  <si>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</si>
  <si>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</si>
  <si>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</si>
  <si>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</si>
  <si>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</si>
  <si>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</si>
  <si>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</si>
  <si>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</si>
  <si>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</si>
  <si>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</si>
  <si>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</si>
  <si>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</si>
  <si>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</si>
  <si>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</si>
  <si>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</si>
  <si>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</si>
  <si>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</si>
  <si>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</si>
  <si>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</si>
  <si>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</si>
  <si>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</si>
  <si>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</si>
  <si>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</si>
  <si>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</si>
  <si>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</si>
  <si>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</si>
  <si>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</si>
  <si>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</si>
  <si>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</si>
  <si>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</si>
  <si>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</si>
  <si>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</si>
  <si>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</si>
  <si>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</si>
  <si>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</si>
  <si>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</si>
  <si>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</si>
  <si>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</si>
  <si>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</si>
  <si>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</si>
  <si>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</si>
  <si>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</si>
  <si>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</si>
  <si>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</si>
  <si>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</si>
  <si>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</si>
  <si>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</si>
  <si>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</si>
  <si>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</si>
  <si>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</si>
  <si>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</si>
  <si>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</si>
  <si>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</si>
  <si>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</si>
  <si>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</si>
  <si>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</si>
  <si>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</si>
  <si>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</si>
  <si>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</si>
  <si>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</si>
  <si>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</si>
  <si>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</si>
  <si>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</si>
  <si>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</si>
  <si>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</si>
  <si>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</si>
  <si>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</si>
  <si>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</si>
  <si>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</si>
  <si>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</si>
  <si>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</si>
  <si>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</si>
  <si>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</si>
  <si>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</si>
  <si>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</si>
  <si>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</si>
  <si>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</si>
  <si>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</si>
  <si>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</si>
  <si>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</si>
  <si>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</si>
  <si>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</si>
  <si>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</si>
  <si>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</si>
  <si>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</si>
  <si>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</si>
  <si>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</si>
  <si>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</si>
  <si>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</si>
  <si>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</si>
  <si>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</si>
  <si>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</si>
  <si>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</si>
  <si>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</si>
  <si>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</si>
  <si>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</si>
  <si>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</si>
  <si>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</si>
  <si>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</si>
  <si>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</si>
  <si>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</si>
  <si>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</si>
  <si>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</si>
  <si>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</si>
  <si>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</si>
  <si>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</si>
  <si>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</si>
  <si>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</si>
  <si>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</si>
  <si>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</si>
  <si>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</si>
  <si>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</si>
  <si>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</si>
  <si>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</si>
  <si>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</si>
  <si>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</si>
  <si>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</si>
  <si>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</si>
  <si>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</si>
  <si>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</si>
  <si>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</si>
  <si>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</si>
  <si>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</si>
  <si>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</si>
  <si>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</si>
  <si>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</si>
  <si>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</si>
  <si>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</si>
  <si>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</si>
  <si>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</si>
  <si>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</si>
  <si>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</si>
  <si>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</si>
  <si>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</si>
  <si>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</si>
  <si>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</si>
  <si>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</si>
  <si>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</si>
  <si>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</si>
  <si>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</si>
  <si>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</si>
  <si>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</si>
  <si>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</si>
  <si>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</si>
  <si>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</si>
  <si>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</si>
  <si>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</si>
  <si>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</si>
  <si>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</si>
  <si>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</si>
  <si>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</si>
  <si>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</si>
  <si>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</si>
  <si>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</si>
  <si>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</si>
  <si>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</si>
  <si>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</si>
  <si>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</si>
  <si>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</si>
  <si>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</si>
  <si>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</si>
  <si>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</si>
  <si>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</si>
  <si>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</si>
  <si>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</si>
  <si>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</si>
  <si>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</si>
  <si>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</si>
  <si>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</si>
  <si>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</si>
  <si>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</si>
  <si>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</si>
  <si>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</si>
  <si>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</si>
  <si>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</si>
  <si>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</si>
  <si>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</si>
  <si>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</si>
  <si>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</si>
  <si>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</si>
  <si>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</si>
  <si>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</si>
  <si>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</si>
  <si>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</si>
  <si>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</si>
  <si>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</si>
  <si>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</si>
  <si>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</si>
  <si>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</si>
  <si>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</si>
  <si>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</si>
  <si>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</si>
  <si>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</si>
  <si>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</si>
  <si>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</si>
  <si>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</si>
  <si>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</si>
  <si>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</si>
  <si>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</si>
  <si>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</si>
  <si>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</si>
  <si>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</si>
  <si>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</si>
  <si>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</si>
  <si>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</si>
  <si>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</si>
  <si>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</si>
  <si>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</si>
  <si>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</si>
  <si>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</si>
  <si>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</si>
  <si>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</si>
  <si>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</si>
  <si>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</si>
  <si>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</si>
  <si>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</si>
  <si>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</si>
  <si>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</si>
  <si>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</si>
  <si>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</si>
  <si>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</si>
  <si>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</si>
  <si>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</si>
  <si>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</si>
  <si>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</si>
  <si>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</si>
  <si>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</si>
  <si>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</si>
  <si>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</si>
  <si>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</si>
  <si>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</si>
  <si>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</si>
  <si>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</si>
  <si>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</si>
  <si>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</si>
  <si>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</si>
  <si>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</si>
  <si>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</si>
  <si>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</si>
  <si>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</si>
  <si>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</si>
  <si>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</si>
  <si>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</si>
  <si>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</si>
  <si>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</si>
  <si>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</si>
  <si>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</si>
  <si>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</si>
  <si>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</si>
  <si>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</si>
  <si>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</si>
  <si>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</si>
  <si>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</si>
  <si>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</si>
  <si>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</si>
  <si>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</si>
  <si>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</si>
  <si>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</si>
  <si>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</si>
  <si>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</si>
  <si>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</si>
  <si>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</si>
  <si>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</si>
  <si>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</si>
  <si>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</si>
  <si>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</si>
  <si>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</si>
  <si>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</si>
  <si>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</si>
  <si>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</si>
  <si>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</si>
  <si>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</si>
  <si>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</si>
  <si>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</si>
  <si>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</si>
  <si>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</si>
  <si>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</si>
  <si>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</si>
  <si>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</si>
  <si>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</si>
  <si>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</si>
  <si>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</si>
  <si>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</si>
  <si>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</si>
  <si>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</si>
  <si>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</si>
  <si>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</si>
  <si>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</si>
  <si>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</si>
  <si>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</si>
  <si>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</si>
  <si>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</si>
  <si>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</si>
  <si>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</si>
  <si>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</si>
  <si>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</si>
  <si>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</si>
  <si>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</si>
  <si>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</si>
  <si>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</si>
  <si>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</si>
  <si>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</si>
  <si>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</si>
  <si>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</si>
  <si>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</si>
  <si>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</si>
  <si>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</si>
  <si>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</si>
  <si>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</si>
  <si>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</si>
  <si>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</si>
  <si>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</si>
  <si>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</si>
  <si>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</si>
  <si>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</si>
  <si>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</si>
  <si>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</si>
  <si>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</si>
  <si>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</si>
  <si>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</si>
  <si>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</si>
  <si>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</si>
  <si>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</si>
  <si>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</si>
  <si>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</si>
  <si>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</si>
  <si>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</si>
  <si>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</si>
  <si>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</si>
  <si>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</si>
  <si>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</si>
  <si>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</si>
  <si>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</si>
  <si>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</si>
  <si>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</si>
  <si>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</si>
  <si>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</si>
  <si>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</si>
  <si>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</si>
  <si>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</si>
  <si>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</si>
  <si>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</si>
  <si>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</si>
  <si>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</si>
  <si>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</si>
  <si>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</si>
  <si>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</si>
  <si>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</si>
  <si>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</si>
  <si>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</si>
  <si>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</si>
  <si>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</si>
  <si>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</si>
  <si>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</si>
  <si>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</si>
  <si>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</si>
  <si>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</si>
  <si>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</si>
  <si>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</si>
  <si>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</si>
  <si>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</si>
  <si>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</si>
  <si>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</si>
  <si>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</si>
  <si>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</si>
  <si>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</si>
  <si>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</si>
  <si>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</si>
  <si>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</si>
  <si>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</si>
  <si>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</si>
  <si>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</si>
  <si>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</si>
  <si>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</si>
  <si>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</si>
  <si>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</si>
  <si>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</si>
  <si>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</si>
  <si>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</si>
  <si>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</si>
  <si>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</si>
  <si>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</si>
  <si>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</si>
  <si>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</si>
  <si>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</si>
  <si>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</si>
  <si>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</si>
  <si>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</si>
  <si>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</si>
  <si>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</si>
  <si>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</si>
  <si>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</si>
  <si>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</si>
  <si>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</si>
  <si>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</si>
  <si>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</si>
  <si>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</si>
  <si>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</si>
  <si>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</si>
  <si>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</si>
  <si>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</si>
  <si>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</si>
  <si>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</si>
  <si>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</si>
  <si>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</si>
  <si>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</si>
  <si>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</si>
  <si>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</si>
  <si>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</si>
  <si>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</si>
  <si>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</si>
  <si>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</si>
  <si>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</si>
  <si>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</si>
  <si>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</si>
  <si>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</si>
  <si>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</si>
  <si>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</si>
  <si>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</si>
  <si>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</si>
  <si>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</si>
  <si>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</si>
  <si>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</si>
  <si>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</si>
  <si>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</si>
  <si>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</si>
  <si>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</si>
  <si>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</si>
  <si>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</si>
  <si>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</si>
  <si>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</si>
  <si>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</si>
  <si>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</si>
  <si>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</si>
  <si>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</si>
  <si>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</si>
  <si>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</si>
  <si>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</si>
  <si>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</si>
  <si>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</si>
  <si>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</si>
  <si>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</si>
  <si>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</si>
  <si>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</si>
  <si>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</si>
  <si>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</si>
  <si>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</si>
  <si>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</si>
  <si>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</si>
  <si>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</si>
  <si>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</si>
  <si>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</si>
  <si>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</si>
  <si>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</si>
  <si>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</si>
  <si>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</si>
  <si>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</si>
  <si>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</si>
  <si>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</si>
  <si>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</si>
  <si>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</si>
  <si>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</si>
  <si>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</si>
  <si>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</si>
  <si>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</si>
  <si>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</si>
  <si>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</si>
  <si>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</si>
  <si>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</si>
  <si>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</si>
  <si>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</si>
  <si>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</si>
  <si>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</si>
  <si>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</si>
  <si>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</si>
  <si>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</si>
  <si>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</si>
  <si>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</si>
  <si>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</si>
  <si>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</si>
  <si>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</si>
  <si>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</si>
  <si>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</si>
  <si>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</si>
  <si>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</si>
  <si>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</si>
  <si>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</si>
  <si>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</si>
  <si>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</si>
  <si>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</si>
  <si>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</si>
  <si>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</si>
  <si>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</si>
  <si>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</si>
  <si>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</si>
  <si>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</si>
  <si>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</si>
  <si>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</si>
  <si>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</si>
  <si>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</si>
  <si>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</si>
  <si>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</si>
  <si>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</si>
  <si>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</si>
  <si>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</si>
  <si>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</si>
  <si>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</si>
  <si>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</si>
  <si>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</si>
  <si>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</si>
  <si>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</si>
  <si>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</si>
  <si>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</si>
  <si>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</si>
  <si>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</si>
  <si>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</si>
  <si>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</si>
  <si>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</si>
  <si>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</si>
  <si>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</si>
  <si>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</si>
  <si>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</si>
  <si>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</si>
  <si>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</si>
  <si>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</si>
  <si>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</si>
  <si>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</si>
  <si>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</si>
  <si>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</si>
  <si>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</si>
  <si>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</si>
  <si>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</si>
  <si>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</si>
  <si>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</si>
  <si>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</si>
  <si>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</si>
  <si>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</si>
  <si>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</si>
  <si>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</si>
  <si>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</si>
  <si>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</si>
  <si>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</si>
  <si>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</si>
  <si>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</si>
  <si>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</si>
  <si>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</si>
  <si>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</si>
  <si>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</si>
  <si>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</si>
  <si>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</si>
  <si>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</si>
  <si>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</si>
  <si>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</si>
  <si>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</si>
  <si>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</si>
  <si>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</si>
  <si>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</si>
  <si>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</si>
  <si>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</si>
  <si>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</si>
  <si>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</si>
  <si>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</si>
  <si>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</si>
  <si>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</si>
  <si>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</si>
  <si>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</si>
  <si>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</si>
  <si>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</si>
  <si>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</si>
  <si>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</si>
  <si>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</si>
  <si>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</si>
  <si>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</si>
  <si>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</si>
  <si>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</si>
  <si>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</si>
  <si>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</si>
  <si>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</si>
  <si>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</si>
  <si>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</si>
  <si>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</si>
  <si>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</si>
  <si>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</si>
  <si>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</si>
  <si>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</si>
  <si>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</si>
  <si>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</si>
  <si>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</si>
  <si>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</si>
  <si>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</si>
  <si>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</si>
  <si>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</si>
  <si>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</si>
  <si>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</si>
  <si>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</si>
  <si>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</si>
  <si>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</si>
  <si>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</si>
  <si>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</si>
  <si>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</si>
  <si>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</si>
  <si>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</si>
  <si>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</si>
  <si>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</si>
  <si>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</si>
  <si>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</si>
  <si>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</si>
  <si>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</si>
  <si>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</si>
  <si>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</si>
  <si>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</si>
  <si>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</si>
  <si>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</si>
  <si>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</si>
  <si>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</si>
  <si>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</si>
  <si>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</si>
  <si>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</si>
  <si>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</si>
  <si>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</si>
  <si>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</si>
  <si>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</si>
  <si>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</si>
  <si>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</si>
  <si>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</si>
  <si>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</si>
  <si>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</si>
  <si>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</si>
  <si>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</si>
  <si>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</si>
  <si>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</si>
  <si>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</si>
  <si>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</si>
  <si>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</si>
  <si>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</si>
  <si>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</si>
  <si>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</si>
  <si>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</si>
  <si>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</si>
  <si>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</si>
  <si>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</si>
  <si>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</si>
  <si>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</si>
  <si>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</si>
  <si>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</si>
  <si>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</si>
  <si>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</si>
  <si>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</si>
  <si>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</si>
  <si>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</si>
  <si>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</si>
  <si>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</si>
  <si>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</si>
  <si>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</si>
  <si>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</si>
  <si>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</si>
  <si>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</si>
  <si>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</si>
  <si>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</si>
  <si>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</si>
  <si>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</si>
  <si>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</si>
  <si>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</si>
  <si>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</si>
  <si>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</si>
  <si>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</si>
  <si>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</si>
  <si>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</si>
  <si>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</si>
  <si>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</si>
  <si>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</si>
  <si>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</si>
  <si>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</si>
  <si>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</si>
  <si>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</si>
  <si>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</si>
  <si>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</si>
  <si>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</si>
  <si>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</si>
  <si>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</si>
  <si>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</si>
  <si>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</si>
  <si>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</si>
  <si>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</si>
  <si>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</si>
  <si>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</si>
  <si>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</si>
  <si>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</si>
  <si>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</si>
  <si>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</si>
  <si>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</si>
  <si>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</si>
  <si>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</si>
  <si>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</si>
  <si>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</si>
  <si>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</si>
  <si>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</si>
  <si>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</si>
  <si>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</si>
  <si>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</si>
  <si>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</si>
  <si>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</si>
  <si>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</si>
  <si>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</si>
  <si>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</si>
  <si>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</si>
  <si>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</si>
  <si>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</si>
  <si>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</si>
  <si>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</si>
  <si>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</si>
  <si>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</si>
  <si>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</si>
  <si>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</si>
  <si>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</si>
  <si>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</si>
  <si>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</si>
  <si>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</si>
  <si>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</si>
  <si>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</si>
  <si>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</si>
  <si>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</si>
  <si>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</si>
  <si>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</si>
  <si>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</si>
  <si>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</si>
  <si>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</si>
  <si>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</si>
  <si>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</si>
  <si>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</si>
  <si>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</si>
  <si>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</si>
  <si>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</si>
  <si>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</si>
  <si>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</si>
  <si>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</si>
  <si>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</si>
  <si>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</si>
  <si>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</si>
  <si>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</si>
  <si>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</si>
  <si>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</si>
  <si>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</si>
  <si>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</si>
  <si>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</si>
  <si>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</si>
  <si>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</si>
  <si>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</si>
  <si>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</si>
  <si>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</si>
  <si>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</si>
  <si>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</si>
  <si>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</si>
  <si>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</si>
  <si>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</si>
  <si>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</si>
  <si>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</si>
  <si>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</si>
  <si>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</si>
  <si>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</si>
  <si>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</si>
  <si>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</si>
  <si>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</si>
  <si>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</si>
  <si>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</si>
  <si>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</si>
  <si>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</si>
  <si>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</si>
  <si>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</si>
  <si>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</si>
  <si>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</si>
  <si>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</si>
  <si>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</si>
  <si>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</si>
  <si>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</si>
  <si>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</si>
  <si>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</si>
  <si>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</si>
  <si>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</si>
  <si>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</si>
  <si>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</si>
  <si>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</si>
  <si>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</si>
  <si>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</si>
  <si>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</si>
  <si>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</si>
  <si>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</si>
  <si>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</si>
  <si>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</si>
  <si>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</si>
  <si>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</si>
  <si>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</si>
  <si>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</si>
  <si>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</si>
  <si>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</si>
  <si>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</si>
  <si>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</si>
  <si>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</si>
  <si>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</si>
  <si>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</si>
  <si>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</si>
  <si>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</si>
  <si>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</si>
  <si>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</si>
  <si>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</si>
  <si>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</si>
  <si>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</si>
  <si>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</si>
  <si>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</si>
  <si>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</si>
  <si>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</si>
  <si>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</si>
  <si>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</si>
  <si>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</si>
  <si>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</si>
  <si>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</si>
  <si>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</si>
  <si>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</si>
  <si>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</si>
  <si>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</si>
  <si>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</si>
  <si>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</si>
  <si>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</si>
  <si>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</si>
  <si>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</si>
  <si>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</si>
  <si>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</si>
  <si>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</si>
  <si>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</si>
  <si>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</si>
  <si>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</si>
  <si>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</si>
  <si>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</si>
  <si>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</si>
  <si>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</si>
  <si>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</si>
  <si>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</si>
  <si>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</si>
  <si>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</si>
  <si>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</si>
  <si>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</si>
  <si>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</si>
  <si>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</si>
  <si>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</si>
  <si>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</si>
  <si>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</si>
  <si>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</si>
  <si>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</si>
  <si>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</si>
  <si>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</si>
  <si>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</si>
  <si>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</si>
  <si>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</si>
  <si>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</si>
  <si>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</si>
  <si>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</si>
  <si>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</si>
  <si>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</si>
  <si>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</si>
  <si>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</si>
  <si>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</si>
  <si>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</si>
  <si>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</si>
  <si>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</si>
  <si>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</si>
  <si>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</si>
  <si>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</si>
  <si>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</si>
  <si>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</si>
  <si>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</si>
  <si>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</si>
  <si>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</si>
  <si>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</si>
  <si>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</si>
  <si>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</si>
  <si>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</si>
  <si>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</si>
  <si>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</si>
  <si>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</si>
  <si>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</si>
  <si>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</si>
  <si>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</si>
  <si>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</si>
  <si>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</si>
  <si>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</si>
  <si>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</si>
  <si>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</si>
  <si>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</si>
  <si>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</si>
  <si>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</si>
  <si>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</si>
  <si>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</si>
  <si>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</si>
  <si>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</si>
  <si>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</si>
  <si>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</si>
  <si>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</si>
  <si>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</si>
  <si>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</si>
  <si>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</si>
  <si>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</si>
  <si>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</si>
  <si>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</si>
  <si>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</si>
  <si>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</si>
  <si>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</si>
  <si>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</si>
  <si>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</si>
  <si>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</si>
  <si>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</si>
  <si>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</si>
  <si>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</si>
  <si>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</si>
  <si>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</si>
  <si>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</si>
  <si>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</si>
  <si>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</si>
  <si>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</si>
  <si>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</si>
  <si>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</si>
  <si>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</si>
  <si>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</si>
  <si>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</si>
  <si>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</si>
  <si>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</si>
  <si>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</si>
  <si>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</si>
  <si>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</si>
  <si>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</si>
  <si>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</si>
  <si>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</si>
  <si>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</si>
  <si>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</si>
  <si>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</si>
  <si>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</si>
  <si>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</si>
  <si>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</si>
  <si>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</si>
  <si>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</si>
  <si>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</si>
  <si>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</si>
  <si>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</si>
  <si>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</si>
  <si>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</si>
  <si>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</si>
  <si>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</si>
  <si>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</si>
  <si>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</si>
  <si>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</si>
  <si>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</si>
  <si>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</si>
  <si>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</si>
  <si>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</si>
  <si>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</si>
  <si>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</si>
  <si>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</si>
  <si>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</si>
  <si>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</si>
  <si>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</si>
  <si>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</si>
  <si>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</si>
  <si>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</si>
  <si>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</si>
  <si>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</si>
  <si>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</si>
  <si>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</si>
  <si>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</si>
  <si>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</si>
  <si>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</si>
  <si>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</si>
  <si>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</si>
  <si>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</si>
  <si>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</si>
  <si>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</si>
  <si>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</si>
  <si>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</si>
  <si>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</si>
  <si>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</si>
  <si>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</si>
  <si>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</si>
  <si>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</si>
  <si>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</si>
  <si>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</si>
  <si>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</si>
  <si>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</si>
  <si>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</si>
  <si>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</si>
  <si>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</si>
  <si>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</si>
  <si>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</si>
  <si>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</si>
  <si>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</si>
  <si>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</si>
  <si>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</si>
  <si>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</si>
  <si>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</si>
  <si>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</si>
  <si>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</si>
  <si>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</si>
  <si>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</si>
  <si>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</si>
  <si>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</si>
  <si>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</si>
  <si>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</si>
  <si>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</si>
  <si>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</si>
  <si>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</si>
  <si>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</si>
  <si>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</si>
  <si>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</si>
  <si>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</si>
  <si>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</si>
  <si>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</si>
  <si>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</si>
  <si>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</si>
  <si>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</si>
  <si>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</si>
  <si>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</si>
  <si>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</si>
  <si>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</si>
  <si>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</si>
  <si>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</si>
  <si>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</si>
  <si>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</si>
  <si>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</si>
  <si>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</si>
  <si>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</si>
  <si>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</si>
  <si>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</si>
  <si>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</si>
  <si>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</si>
  <si>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</si>
  <si>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</si>
  <si>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</si>
  <si>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</si>
  <si>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</si>
  <si>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</si>
  <si>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</si>
  <si>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</si>
  <si>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</si>
  <si>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</si>
  <si>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</si>
  <si>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</si>
  <si>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</si>
  <si>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</si>
  <si>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</si>
  <si>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</si>
  <si>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</si>
  <si>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</si>
  <si>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</si>
  <si>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</si>
  <si>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</si>
  <si>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</si>
  <si>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</si>
  <si>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</si>
  <si>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</si>
  <si>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</si>
  <si>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</si>
  <si>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</si>
  <si>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</si>
  <si>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</si>
  <si>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</si>
  <si>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</si>
  <si>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</si>
  <si>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</si>
  <si>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</si>
  <si>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</si>
  <si>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</si>
  <si>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</si>
  <si>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</si>
  <si>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</si>
  <si>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</si>
  <si>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</si>
  <si>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</si>
  <si>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</si>
  <si>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</si>
  <si>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</si>
  <si>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</si>
  <si>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</si>
  <si>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</si>
  <si>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</si>
  <si>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</si>
  <si>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</si>
  <si>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</si>
  <si>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</si>
  <si>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</si>
  <si>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</si>
  <si>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</si>
  <si>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</si>
  <si>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</si>
  <si>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</si>
  <si>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</si>
  <si>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</si>
  <si>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</si>
  <si>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</si>
  <si>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</si>
  <si>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</si>
  <si>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</si>
  <si>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</si>
  <si>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</si>
  <si>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</si>
  <si>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</si>
  <si>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</si>
  <si>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</si>
  <si>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</si>
  <si>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</si>
  <si>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</si>
  <si>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</si>
  <si>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</si>
  <si>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</si>
  <si>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</si>
  <si>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</si>
  <si>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</si>
  <si>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</si>
  <si>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</si>
  <si>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</si>
  <si>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</si>
  <si>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</si>
  <si>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</si>
  <si>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</si>
  <si>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</si>
  <si>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</si>
  <si>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</si>
  <si>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</si>
  <si>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</si>
  <si>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</si>
  <si>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</si>
  <si>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</si>
  <si>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</si>
  <si>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</si>
  <si>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</si>
  <si>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</si>
  <si>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</si>
  <si>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</si>
  <si>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</si>
  <si>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</si>
  <si>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</si>
  <si>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</si>
  <si>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</si>
  <si>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</si>
  <si>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</si>
  <si>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</si>
  <si>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</si>
  <si>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</si>
  <si>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</si>
  <si>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</si>
  <si>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</si>
  <si>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</si>
  <si>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</si>
  <si>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</si>
  <si>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</si>
  <si>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</si>
  <si>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</si>
  <si>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</si>
  <si>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</si>
  <si>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</si>
  <si>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</si>
  <si>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</si>
  <si>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</si>
  <si>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</si>
  <si>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</si>
  <si>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</si>
  <si>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</si>
  <si>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</si>
  <si>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</si>
  <si>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</si>
  <si>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</si>
  <si>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</si>
  <si>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</si>
  <si>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</si>
  <si>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</si>
  <si>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</si>
  <si>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</si>
  <si>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</si>
  <si>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</si>
  <si>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</si>
  <si>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</si>
  <si>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</si>
  <si>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</si>
  <si>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</si>
  <si>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</si>
  <si>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</si>
  <si>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</si>
  <si>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</si>
  <si>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</si>
  <si>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</si>
  <si>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</si>
  <si>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</si>
  <si>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</si>
  <si>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</si>
  <si>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</si>
  <si>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</si>
  <si>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</si>
  <si>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</si>
  <si>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</si>
  <si>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</si>
  <si>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</si>
  <si>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</si>
  <si>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</si>
  <si>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</si>
  <si>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</si>
  <si>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</si>
  <si>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</si>
  <si>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</si>
  <si>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</si>
  <si>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</si>
  <si>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</si>
  <si>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</si>
  <si>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</si>
  <si>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</si>
  <si>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</si>
  <si>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</si>
  <si>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</si>
  <si>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</si>
  <si>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</si>
  <si>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</si>
  <si>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</si>
  <si>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</si>
  <si>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</si>
  <si>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</si>
  <si>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</si>
  <si>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</si>
  <si>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</si>
  <si>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</si>
  <si>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</si>
  <si>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</si>
  <si>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</si>
  <si>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</si>
  <si>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</si>
  <si>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</si>
  <si>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</si>
  <si>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</si>
  <si>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</si>
  <si>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</si>
  <si>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</si>
  <si>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</si>
  <si>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</si>
  <si>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</si>
  <si>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</si>
  <si>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</si>
  <si>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</si>
  <si>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</si>
  <si>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</si>
  <si>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</si>
  <si>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</si>
  <si>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</si>
  <si>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</si>
  <si>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</si>
  <si>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</si>
  <si>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</si>
  <si>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</si>
  <si>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</si>
  <si>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</si>
  <si>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</si>
  <si>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</si>
  <si>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</si>
  <si>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</si>
  <si>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</si>
  <si>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</si>
  <si>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</si>
  <si>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</si>
  <si>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</si>
  <si>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</si>
  <si>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</si>
  <si>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</si>
  <si>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</si>
  <si>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</si>
  <si>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</si>
  <si>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</si>
  <si>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</si>
  <si>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</si>
  <si>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</si>
  <si>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</si>
  <si>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</si>
  <si>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</si>
  <si>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</si>
  <si>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</si>
  <si>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</si>
  <si>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</si>
  <si>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</si>
  <si>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</si>
  <si>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</si>
  <si>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</si>
  <si>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</si>
  <si>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</si>
  <si>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</si>
  <si>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</si>
  <si>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</si>
  <si>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</si>
  <si>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</si>
  <si>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</si>
  <si>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</si>
  <si>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</si>
  <si>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</si>
  <si>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</si>
  <si>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</si>
  <si>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</si>
  <si>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</si>
  <si>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</si>
  <si>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</si>
  <si>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</si>
  <si>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</si>
  <si>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</si>
  <si>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</si>
  <si>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</si>
  <si>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</si>
  <si>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</si>
  <si>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</si>
  <si>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</si>
  <si>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</si>
  <si>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</si>
  <si>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</si>
  <si>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</si>
  <si>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</si>
  <si>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</si>
  <si>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</si>
  <si>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</si>
  <si>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</si>
  <si>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</si>
  <si>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</si>
  <si>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</si>
  <si>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</si>
  <si>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</si>
  <si>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</si>
  <si>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</si>
  <si>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</si>
  <si>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</si>
  <si>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</si>
  <si>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</si>
  <si>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</si>
  <si>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</si>
  <si>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</si>
  <si>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</si>
  <si>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</si>
  <si>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</si>
  <si>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</si>
  <si>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</si>
  <si>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</si>
  <si>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</si>
  <si>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</si>
  <si>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</si>
  <si>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</si>
  <si>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</si>
  <si>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</si>
  <si>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</si>
  <si>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</si>
  <si>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</si>
  <si>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</si>
  <si>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</si>
  <si>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</si>
  <si>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</si>
  <si>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</si>
  <si>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</si>
  <si>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</si>
  <si>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</si>
  <si>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</si>
  <si>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</si>
  <si>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</si>
  <si>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</si>
  <si>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</si>
  <si>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</si>
  <si>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</si>
  <si>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</si>
  <si>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</si>
  <si>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</si>
  <si>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</si>
  <si>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</si>
  <si>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</si>
  <si>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</si>
  <si>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</si>
  <si>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</si>
  <si>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</si>
  <si>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</si>
  <si>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</si>
  <si>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</si>
  <si>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</si>
  <si>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</si>
  <si>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</si>
  <si>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</si>
  <si>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</si>
  <si>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</si>
  <si>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</si>
  <si>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</si>
  <si>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</si>
  <si>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</si>
  <si>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</si>
  <si>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</si>
  <si>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</si>
  <si>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</si>
  <si>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</si>
  <si>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</si>
  <si>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</si>
  <si>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</si>
  <si>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</si>
  <si>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</si>
  <si>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</si>
  <si>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</si>
  <si>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</si>
  <si>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</si>
  <si>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</si>
  <si>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</si>
  <si>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</si>
  <si>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</si>
  <si>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</si>
  <si>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</si>
  <si>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</si>
  <si>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</si>
  <si>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</si>
  <si>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</si>
  <si>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</si>
  <si>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</si>
  <si>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</si>
  <si>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</si>
  <si>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</si>
  <si>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</si>
  <si>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</si>
  <si>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</si>
  <si>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</si>
  <si>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</si>
  <si>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</si>
  <si>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</si>
  <si>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</si>
  <si>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</si>
  <si>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</si>
  <si>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</si>
  <si>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</si>
  <si>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</si>
  <si>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</si>
  <si>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</si>
  <si>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</si>
  <si>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</si>
  <si>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</si>
  <si>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</si>
  <si>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</si>
  <si>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</si>
  <si>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</si>
  <si>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</si>
  <si>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</si>
  <si>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</si>
  <si>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</si>
  <si>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</si>
  <si>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</si>
  <si>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</si>
  <si>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</si>
  <si>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</si>
  <si>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</si>
  <si>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</si>
  <si>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</si>
  <si>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</si>
  <si>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</si>
  <si>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</si>
  <si>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</si>
  <si>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</si>
  <si>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</si>
  <si>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</si>
  <si>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</si>
  <si>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</si>
  <si>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</si>
  <si>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</si>
  <si>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</si>
  <si>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</si>
  <si>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</si>
  <si>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</si>
  <si>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</si>
  <si>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</si>
  <si>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</si>
  <si>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</si>
  <si>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</si>
  <si>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</si>
  <si>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</si>
  <si>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</si>
  <si>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</si>
  <si>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</si>
  <si>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</si>
  <si>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</si>
  <si>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</si>
  <si>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</si>
  <si>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</si>
  <si>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</si>
  <si>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</si>
  <si>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</si>
  <si>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</si>
  <si>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</si>
  <si>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</si>
  <si>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</si>
  <si>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</si>
  <si>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</si>
  <si>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</si>
  <si>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</si>
  <si>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</si>
  <si>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</si>
  <si>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</si>
  <si>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</si>
  <si>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</si>
  <si>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</si>
  <si>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</si>
  <si>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</si>
  <si>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</si>
  <si>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</si>
  <si>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</si>
  <si>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</si>
  <si>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</si>
  <si>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</si>
  <si>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</si>
  <si>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</si>
  <si>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</si>
  <si>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</si>
  <si>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</si>
  <si>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</si>
  <si>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</si>
  <si>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</si>
  <si>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</si>
  <si>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</si>
  <si>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</si>
  <si>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</si>
  <si>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</si>
  <si>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</si>
  <si>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</si>
  <si>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</si>
  <si>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</si>
  <si>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</si>
  <si>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</si>
  <si>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</si>
  <si>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</si>
  <si>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</si>
  <si>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</si>
  <si>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</si>
  <si>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</si>
  <si>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</si>
  <si>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</si>
  <si>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</si>
  <si>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</si>
  <si>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</si>
  <si>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</si>
  <si>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</si>
  <si>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</si>
  <si>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</si>
  <si>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</si>
  <si>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</si>
  <si>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</si>
  <si>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</si>
  <si>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</si>
  <si>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</si>
  <si>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</si>
  <si>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</si>
  <si>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</si>
  <si>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</si>
  <si>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</si>
  <si>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</si>
  <si>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</si>
  <si>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</si>
  <si>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</si>
  <si>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</si>
  <si>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</si>
  <si>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</si>
  <si>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</si>
  <si>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</si>
  <si>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</si>
  <si>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</si>
  <si>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</si>
  <si>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</si>
  <si>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</si>
  <si>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</si>
  <si>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</si>
  <si>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</si>
  <si>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</si>
  <si>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</si>
  <si>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</si>
  <si>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</si>
  <si>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</si>
  <si>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</si>
  <si>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</si>
  <si>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</si>
  <si>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</si>
  <si>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</si>
  <si>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</si>
  <si>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</si>
  <si>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</si>
  <si>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</si>
  <si>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</si>
  <si>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</si>
  <si>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</si>
  <si>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</si>
  <si>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</si>
  <si>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</si>
  <si>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</si>
  <si>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</si>
  <si>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</si>
  <si>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</si>
  <si>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</si>
  <si>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</si>
  <si>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</si>
  <si>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</si>
  <si>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</si>
  <si>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</si>
  <si>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</si>
  <si>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</si>
  <si>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</si>
  <si>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</si>
  <si>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</si>
  <si>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</si>
  <si>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</si>
  <si>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</si>
  <si>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</si>
  <si>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</si>
  <si>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</si>
  <si>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</si>
  <si>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</si>
  <si>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</si>
  <si>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</si>
  <si>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</si>
  <si>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</si>
  <si>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</si>
  <si>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</si>
  <si>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</si>
  <si>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</si>
  <si>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</si>
  <si>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</si>
  <si>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</si>
  <si>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</si>
  <si>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</si>
  <si>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</si>
  <si>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</si>
  <si>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</si>
  <si>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</si>
  <si>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</si>
  <si>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</si>
  <si>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</si>
  <si>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</si>
  <si>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</si>
  <si>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</si>
  <si>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</si>
  <si>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</si>
  <si>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</si>
  <si>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</si>
  <si>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</si>
  <si>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</si>
  <si>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</si>
  <si>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</si>
  <si>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</si>
  <si>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</si>
  <si>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</si>
  <si>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</si>
  <si>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</si>
  <si>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</si>
  <si>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</si>
  <si>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</si>
  <si>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</si>
  <si>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</si>
  <si>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</si>
  <si>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</si>
  <si>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</si>
  <si>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</si>
  <si>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</si>
  <si>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</si>
  <si>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</si>
  <si>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</si>
  <si>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</si>
  <si>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</si>
  <si>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</si>
  <si>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</si>
  <si>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</si>
  <si>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</si>
  <si>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</si>
  <si>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</si>
  <si>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</si>
  <si>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</si>
  <si>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</si>
  <si>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</si>
  <si>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</si>
  <si>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</si>
  <si>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</si>
  <si>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</si>
  <si>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</si>
  <si>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</si>
  <si>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</si>
  <si>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</si>
  <si>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</si>
  <si>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</si>
  <si>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</si>
  <si>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</si>
  <si>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</si>
  <si>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</si>
  <si>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</si>
  <si>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</si>
  <si>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</si>
  <si>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</si>
  <si>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</si>
  <si>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</si>
  <si>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</si>
  <si>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</si>
  <si>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</si>
  <si>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</si>
  <si>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</si>
  <si>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</si>
  <si>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</si>
  <si>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</si>
  <si>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</si>
  <si>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</si>
  <si>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</si>
  <si>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</si>
  <si>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</si>
  <si>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</si>
  <si>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</si>
  <si>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</si>
  <si>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</si>
  <si>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</si>
  <si>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</si>
  <si>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</si>
  <si>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</si>
  <si>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</si>
  <si>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</si>
  <si>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</si>
  <si>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</si>
  <si>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</si>
  <si>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</si>
  <si>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</si>
  <si>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</si>
  <si>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</si>
  <si>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</si>
  <si>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</si>
  <si>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</si>
  <si>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</si>
  <si>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</si>
  <si>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</si>
  <si>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</si>
  <si>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</si>
  <si>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</si>
  <si>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</si>
  <si>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</si>
  <si>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</si>
  <si>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</si>
  <si>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</si>
  <si>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</si>
  <si>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</si>
  <si>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</si>
  <si>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</si>
  <si>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</si>
  <si>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</si>
  <si>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</si>
  <si>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</si>
  <si>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</si>
  <si>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</si>
  <si>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</si>
  <si>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</si>
  <si>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</si>
  <si>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</si>
  <si>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</si>
  <si>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</si>
  <si>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</si>
  <si>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</si>
  <si>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</si>
  <si>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</si>
  <si>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</si>
  <si>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</si>
  <si>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</si>
  <si>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</si>
  <si>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</si>
  <si>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</si>
  <si>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</si>
  <si>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</si>
  <si>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</si>
  <si>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</si>
  <si>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</si>
  <si>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</si>
  <si>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</si>
  <si>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</si>
  <si>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</si>
  <si>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</si>
  <si>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</si>
  <si>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</si>
  <si>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</si>
  <si>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</si>
  <si>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</si>
  <si>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</si>
  <si>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</si>
  <si>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</si>
  <si>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</si>
  <si>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</si>
  <si>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</si>
  <si>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</si>
  <si>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</si>
  <si>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</si>
  <si>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</si>
  <si>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</si>
  <si>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</si>
  <si>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</si>
  <si>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</si>
  <si>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</si>
  <si>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</si>
  <si>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</si>
  <si>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</si>
  <si>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</si>
  <si>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</si>
  <si>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</si>
  <si>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</si>
  <si>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</si>
  <si>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</si>
  <si>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</si>
  <si>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</si>
  <si>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</si>
  <si>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</si>
  <si>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</si>
  <si>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</si>
  <si>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</si>
  <si>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</si>
  <si>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</si>
  <si>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</si>
  <si>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</si>
  <si>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</si>
  <si>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</si>
  <si>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</si>
  <si>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</si>
  <si>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</si>
  <si>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</si>
  <si>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</si>
  <si>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</si>
  <si>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</si>
  <si>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</si>
  <si>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</si>
  <si>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</si>
  <si>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</si>
  <si>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</si>
  <si>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</si>
  <si>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</si>
  <si>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</si>
  <si>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</si>
  <si>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</si>
  <si>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</si>
  <si>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</si>
  <si>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</si>
  <si>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</si>
  <si>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</si>
  <si>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</si>
  <si>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</si>
  <si>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</si>
  <si>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</si>
  <si>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</si>
  <si>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</si>
  <si>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</si>
  <si>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</si>
  <si>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</si>
  <si>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</si>
  <si>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</si>
  <si>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</si>
  <si>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</si>
  <si>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</si>
  <si>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</si>
  <si>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</si>
  <si>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</si>
  <si>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</si>
  <si>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</si>
  <si>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</si>
  <si>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</si>
  <si>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</si>
  <si>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</si>
  <si>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</si>
  <si>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</si>
  <si>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</si>
  <si>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</si>
  <si>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</si>
  <si>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</si>
  <si>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</si>
  <si>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</si>
  <si>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</si>
  <si>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</si>
  <si>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</si>
  <si>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</si>
  <si>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</si>
  <si>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</si>
  <si>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</si>
  <si>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</si>
  <si>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</si>
  <si>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</si>
  <si>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</si>
  <si>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</si>
  <si>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</si>
  <si>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</si>
  <si>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</si>
  <si>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</si>
  <si>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</si>
  <si>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</si>
  <si>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</si>
  <si>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</si>
  <si>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</si>
  <si>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</si>
  <si>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</si>
  <si>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</si>
  <si>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</si>
  <si>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</si>
  <si>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</si>
  <si>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</si>
  <si>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</si>
  <si>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</si>
  <si>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</si>
  <si>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</si>
  <si>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</si>
  <si>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</si>
  <si>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</si>
  <si>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</si>
  <si>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</si>
  <si>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</si>
  <si>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</si>
  <si>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</si>
  <si>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</si>
  <si>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</si>
  <si>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</si>
  <si>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</si>
  <si>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</si>
  <si>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</si>
  <si>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</si>
  <si>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</si>
  <si>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</si>
  <si>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</si>
  <si>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</si>
  <si>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</si>
  <si>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</si>
  <si>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</si>
  <si>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</si>
  <si>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</si>
  <si>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</si>
  <si>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</si>
  <si>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</si>
  <si>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</si>
  <si>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</si>
  <si>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</si>
  <si>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</si>
  <si>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</si>
  <si>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</si>
  <si>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</si>
  <si>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</si>
  <si>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</si>
  <si>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</si>
  <si>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</si>
  <si>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</si>
  <si>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</si>
  <si>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</si>
  <si>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</si>
  <si>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</si>
  <si>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</si>
  <si>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</si>
  <si>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</si>
  <si>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</si>
  <si>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</si>
  <si>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</si>
  <si>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</si>
  <si>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</si>
  <si>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</si>
  <si>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</si>
  <si>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</si>
  <si>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</si>
  <si>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</si>
  <si>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</si>
  <si>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</si>
  <si>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</si>
  <si>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</si>
  <si>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</si>
  <si>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</si>
  <si>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</si>
  <si>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</si>
  <si>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</si>
  <si>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</si>
  <si>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</si>
  <si>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</si>
  <si>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</si>
  <si>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</si>
  <si>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</si>
  <si>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</si>
  <si>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</si>
  <si>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</si>
  <si>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</si>
  <si>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</si>
  <si>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</si>
  <si>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</si>
  <si>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</si>
  <si>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</si>
  <si>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</si>
  <si>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</si>
  <si>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</si>
  <si>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</si>
  <si>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</si>
  <si>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</si>
  <si>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</si>
  <si>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</si>
  <si>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</si>
  <si>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</si>
  <si>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</si>
  <si>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</si>
  <si>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</si>
  <si>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</si>
  <si>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</si>
  <si>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</si>
  <si>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</si>
  <si>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</si>
  <si>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</si>
  <si>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</si>
  <si>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</si>
  <si>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</si>
  <si>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</si>
  <si>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</si>
  <si>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</si>
  <si>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</si>
  <si>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</si>
  <si>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</si>
  <si>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</si>
  <si>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</si>
  <si>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</si>
  <si>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</si>
  <si>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</si>
  <si>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</si>
  <si>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</si>
  <si>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</si>
  <si>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</si>
  <si>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</si>
  <si>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</si>
  <si>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</si>
  <si>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</si>
  <si>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</si>
  <si>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</si>
  <si>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</si>
  <si>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</si>
  <si>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</si>
  <si>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</si>
  <si>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</si>
  <si>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</si>
  <si>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</si>
  <si>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</si>
  <si>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</si>
  <si>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</si>
  <si>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</si>
  <si>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</si>
  <si>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</si>
  <si>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</si>
  <si>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</si>
  <si>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</si>
  <si>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</si>
  <si>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</si>
  <si>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</si>
  <si>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</si>
  <si>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</si>
  <si>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</si>
  <si>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</si>
  <si>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</si>
  <si>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</si>
  <si>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</si>
  <si>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</si>
  <si>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</si>
  <si>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</si>
  <si>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</si>
  <si>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</si>
  <si>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</si>
  <si>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</si>
  <si>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</si>
  <si>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</si>
  <si>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</si>
  <si>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</si>
  <si>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</si>
  <si>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</si>
  <si>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</si>
  <si>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</si>
  <si>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</si>
  <si>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</si>
  <si>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</si>
  <si>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</si>
  <si>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</si>
  <si>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</si>
  <si>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</si>
  <si>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</si>
  <si>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</si>
  <si>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</si>
  <si>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</si>
  <si>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</si>
  <si>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</si>
  <si>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</si>
  <si>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</si>
  <si>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</si>
  <si>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</si>
  <si>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</si>
  <si>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</si>
  <si>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</si>
  <si>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</si>
  <si>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</si>
  <si>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</si>
  <si>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</si>
  <si>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</si>
  <si>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</si>
  <si>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</si>
  <si>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</si>
  <si>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</si>
  <si>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</si>
  <si>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</si>
  <si>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</si>
  <si>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</si>
  <si>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</si>
  <si>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</si>
  <si>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</si>
  <si>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</si>
  <si>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</si>
  <si>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</si>
  <si>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</si>
  <si>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</si>
  <si>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</si>
  <si>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</si>
  <si>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</si>
  <si>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</si>
  <si>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</si>
  <si>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</si>
  <si>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</si>
  <si>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</si>
  <si>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</si>
  <si>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</si>
  <si>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</si>
  <si>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</si>
  <si>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</si>
  <si>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</si>
  <si>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</si>
  <si>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</si>
  <si>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</si>
  <si>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</si>
  <si>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</si>
  <si>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</si>
  <si>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</si>
  <si>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</si>
  <si>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</si>
  <si>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</si>
  <si>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</si>
  <si>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</si>
  <si>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</si>
  <si>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</si>
  <si>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</si>
  <si>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</si>
  <si>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</si>
  <si>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</si>
  <si>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</si>
  <si>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</si>
  <si>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</si>
  <si>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</si>
  <si>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</si>
  <si>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</si>
  <si>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</si>
  <si>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</si>
  <si>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</si>
  <si>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</si>
  <si>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</si>
  <si>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</si>
  <si>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</si>
  <si>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</si>
  <si>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</si>
  <si>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</si>
  <si>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</si>
  <si>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</si>
  <si>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</si>
  <si>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</si>
  <si>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</si>
  <si>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</si>
  <si>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</si>
  <si>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</si>
  <si>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</si>
  <si>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</si>
  <si>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</si>
  <si>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</si>
  <si>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</si>
  <si>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</si>
  <si>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</si>
  <si>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</si>
  <si>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</si>
  <si>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</si>
  <si>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</si>
  <si>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</si>
  <si>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</si>
  <si>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</si>
  <si>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</si>
  <si>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</si>
  <si>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</si>
  <si>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</si>
  <si>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</si>
  <si>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</si>
  <si>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</si>
  <si>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</si>
  <si>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</si>
  <si>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</si>
  <si>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</si>
  <si>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</si>
  <si>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</si>
  <si>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</si>
  <si>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</si>
  <si>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</si>
  <si>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</si>
  <si>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</si>
  <si>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</si>
  <si>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</si>
  <si>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</si>
  <si>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</si>
  <si>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</si>
  <si>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</si>
  <si>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</si>
  <si>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</si>
  <si>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</si>
  <si>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</si>
  <si>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</si>
  <si>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</si>
  <si>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</si>
  <si>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</si>
  <si>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</si>
  <si>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</si>
  <si>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</si>
  <si>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</si>
  <si>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</si>
  <si>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</si>
  <si>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</si>
  <si>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</si>
  <si>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</si>
  <si>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</si>
  <si>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</si>
  <si>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</si>
  <si>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</si>
  <si>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</si>
  <si>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</si>
  <si>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</si>
  <si>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</si>
  <si>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</si>
  <si>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</si>
  <si>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</si>
  <si>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</si>
  <si>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</si>
  <si>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</si>
  <si>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</si>
  <si>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</si>
  <si>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</si>
  <si>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</si>
  <si>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</si>
  <si>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</si>
  <si>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</si>
  <si>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</si>
  <si>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</si>
  <si>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</si>
  <si>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</si>
  <si>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</si>
  <si>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</si>
  <si>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</si>
  <si>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</si>
  <si>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</si>
  <si>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</si>
  <si>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</si>
  <si>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</si>
  <si>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</si>
  <si>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</si>
  <si>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</si>
  <si>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</si>
  <si>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</si>
  <si>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</si>
  <si>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</si>
  <si>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</si>
  <si>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</si>
  <si>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</si>
  <si>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</si>
  <si>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</si>
  <si>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</si>
  <si>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</si>
  <si>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</si>
  <si>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</si>
  <si>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</si>
  <si>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</si>
  <si>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</si>
  <si>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</si>
  <si>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</si>
  <si>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</si>
  <si>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</si>
  <si>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</si>
  <si>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</si>
  <si>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</si>
  <si>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</si>
  <si>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</si>
  <si>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</si>
  <si>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</si>
  <si>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</si>
  <si>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</si>
  <si>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</si>
  <si>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</si>
  <si>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</si>
  <si>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</si>
  <si>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</si>
  <si>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</si>
  <si>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</si>
  <si>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</si>
  <si>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</si>
  <si>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</si>
  <si>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</si>
  <si>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</si>
  <si>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</si>
  <si>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</si>
  <si>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</si>
  <si>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</si>
  <si>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</si>
  <si>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</si>
  <si>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</si>
  <si>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</si>
  <si>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</si>
  <si>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</si>
  <si>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</si>
  <si>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</si>
  <si>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</si>
  <si>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</si>
  <si>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</si>
  <si>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</si>
  <si>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</si>
  <si>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</si>
  <si>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</si>
  <si>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</si>
  <si>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</si>
  <si>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</si>
  <si>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</si>
  <si>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</si>
  <si>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</si>
  <si>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</si>
  <si>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</si>
  <si>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</si>
  <si>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</si>
  <si>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</si>
  <si>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</si>
  <si>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</si>
  <si>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</si>
  <si>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</si>
  <si>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</si>
  <si>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</si>
  <si>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</si>
  <si>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</si>
  <si>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</si>
  <si>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</si>
  <si>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</si>
  <si>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</si>
  <si>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</si>
  <si>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</si>
  <si>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</si>
  <si>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</si>
  <si>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</si>
  <si>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</si>
  <si>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</si>
  <si>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</si>
  <si>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</si>
  <si>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</si>
  <si>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</si>
  <si>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</si>
  <si>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</si>
  <si>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</si>
  <si>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</si>
  <si>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</si>
  <si>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</si>
  <si>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</si>
  <si>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</si>
  <si>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</si>
  <si>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</si>
  <si>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</si>
  <si>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</si>
  <si>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</si>
  <si>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</si>
  <si>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</si>
  <si>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</si>
  <si>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</si>
  <si>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</si>
  <si>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</si>
  <si>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</si>
  <si>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</si>
  <si>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</si>
  <si>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</si>
  <si>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</si>
  <si>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</si>
  <si>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</si>
  <si>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</si>
  <si>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</si>
  <si>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</si>
  <si>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</si>
  <si>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</si>
  <si>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</si>
  <si>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</si>
  <si>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</si>
  <si>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</si>
  <si>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</si>
  <si>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</si>
  <si>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</si>
  <si>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</si>
  <si>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</si>
  <si>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</si>
  <si>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</si>
  <si>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</si>
  <si>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</si>
  <si>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</si>
  <si>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</si>
  <si>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</si>
  <si>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</si>
  <si>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</si>
  <si>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</si>
  <si>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</si>
  <si>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</si>
  <si>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</si>
  <si>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</si>
  <si>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</si>
  <si>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</si>
  <si>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</si>
  <si>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</si>
  <si>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</si>
  <si>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</si>
  <si>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</si>
  <si>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</si>
  <si>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</si>
  <si>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</si>
  <si>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</si>
  <si>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</si>
  <si>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</si>
  <si>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</si>
  <si>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</si>
  <si>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</si>
  <si>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</si>
  <si>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</si>
  <si>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</si>
  <si>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</si>
  <si>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</si>
  <si>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</si>
  <si>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</si>
  <si>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</si>
  <si>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</si>
  <si>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</si>
  <si>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</si>
  <si>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</si>
  <si>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</si>
  <si>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</si>
  <si>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</si>
  <si>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</si>
  <si>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</si>
  <si>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</si>
  <si>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</si>
  <si>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</si>
  <si>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</si>
  <si>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</si>
  <si>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</si>
  <si>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</si>
  <si>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</si>
  <si>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</si>
  <si>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</si>
  <si>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</si>
  <si>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</si>
  <si>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</si>
  <si>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</si>
  <si>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</si>
  <si>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</si>
  <si>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</si>
  <si>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</si>
  <si>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</si>
  <si>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</si>
  <si>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</si>
  <si>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</si>
  <si>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</si>
  <si>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</si>
  <si>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</si>
  <si>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</si>
  <si>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</si>
  <si>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</si>
  <si>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</si>
  <si>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</si>
  <si>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</si>
  <si>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</si>
  <si>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</si>
  <si>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</si>
  <si>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</si>
  <si>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</si>
  <si>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</si>
  <si>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</si>
  <si>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</si>
  <si>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</si>
  <si>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</si>
  <si>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</si>
  <si>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</si>
  <si>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</si>
  <si>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</si>
  <si>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</si>
  <si>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</si>
  <si>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</si>
  <si>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</si>
  <si>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</si>
  <si>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</si>
  <si>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</si>
  <si>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</si>
  <si>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</si>
  <si>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</si>
  <si>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</si>
  <si>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</si>
  <si>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</si>
  <si>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</si>
  <si>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</si>
  <si>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</si>
  <si>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</si>
  <si>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</si>
  <si>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</si>
  <si>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</si>
  <si>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</si>
  <si>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</si>
  <si>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</si>
  <si>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</si>
  <si>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</si>
  <si>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</si>
  <si>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</si>
  <si>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</si>
  <si>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</si>
  <si>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</si>
  <si>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</si>
  <si>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</si>
  <si>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</si>
  <si>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</si>
  <si>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</si>
  <si>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</si>
  <si>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</si>
  <si>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</si>
  <si>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</si>
  <si>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</si>
  <si>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</si>
  <si>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</si>
  <si>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</si>
  <si>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</si>
  <si>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</si>
  <si>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</si>
  <si>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</si>
  <si>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</si>
  <si>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</si>
  <si>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</si>
  <si>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</si>
  <si>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</si>
  <si>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</si>
  <si>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</si>
  <si>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</si>
  <si>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</si>
  <si>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</si>
  <si>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</si>
  <si>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</si>
  <si>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</si>
  <si>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</si>
  <si>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</si>
  <si>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</si>
  <si>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</si>
  <si>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</si>
  <si>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</si>
  <si>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</si>
  <si>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</si>
  <si>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</si>
  <si>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</si>
  <si>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</si>
  <si>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</si>
  <si>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</si>
  <si>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</si>
  <si>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</si>
  <si>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</si>
  <si>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</si>
  <si>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</si>
  <si>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</si>
  <si>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</si>
  <si>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</si>
  <si>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</si>
  <si>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</si>
  <si>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</si>
  <si>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</si>
  <si>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</si>
  <si>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</si>
  <si>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</si>
  <si>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</si>
  <si>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</si>
  <si>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</si>
  <si>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</si>
  <si>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</si>
  <si>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</si>
  <si>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</si>
  <si>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</si>
  <si>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</si>
  <si>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</si>
  <si>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</si>
  <si>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</si>
  <si>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</si>
  <si>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</si>
  <si>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</si>
  <si>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</si>
  <si>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</si>
  <si>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</si>
  <si>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</si>
  <si>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</si>
  <si>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</si>
  <si>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</si>
  <si>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</si>
  <si>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</si>
  <si>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</si>
  <si>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</si>
  <si>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</si>
  <si>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</si>
  <si>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</si>
  <si>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</si>
  <si>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</si>
  <si>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</si>
  <si>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</si>
  <si>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</si>
  <si>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</si>
  <si>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</si>
  <si>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</si>
  <si>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</si>
  <si>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</si>
  <si>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</si>
  <si>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</si>
  <si>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</si>
  <si>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</si>
  <si>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</si>
  <si>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</si>
  <si>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</si>
  <si>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</si>
  <si>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</si>
  <si>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</si>
  <si>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</si>
  <si>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</si>
  <si>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</si>
  <si>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</si>
  <si>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</si>
  <si>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</si>
  <si>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</si>
  <si>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</si>
  <si>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</si>
  <si>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</si>
  <si>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</si>
  <si>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</si>
  <si>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</si>
  <si>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</si>
  <si>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</si>
  <si>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</si>
  <si>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</si>
  <si>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</si>
  <si>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</si>
  <si>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</si>
  <si>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</si>
  <si>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</si>
  <si>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</si>
  <si>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</si>
  <si>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</si>
  <si>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</si>
  <si>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</si>
  <si>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</si>
  <si>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</si>
  <si>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</si>
  <si>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</si>
  <si>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</si>
  <si>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</si>
  <si>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</si>
  <si>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</si>
  <si>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</si>
  <si>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</si>
  <si>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</si>
  <si>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</si>
  <si>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</si>
  <si>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</si>
  <si>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</si>
  <si>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</si>
  <si>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</si>
  <si>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</si>
  <si>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</si>
  <si>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</si>
  <si>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</si>
  <si>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</si>
  <si>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</si>
  <si>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</si>
  <si>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</si>
  <si>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</si>
  <si>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</si>
  <si>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</si>
  <si>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</si>
  <si>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</si>
  <si>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</si>
  <si>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</si>
  <si>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</si>
  <si>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</si>
  <si>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</si>
  <si>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</si>
  <si>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</si>
  <si>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</si>
  <si>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</si>
  <si>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</si>
  <si>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</si>
  <si>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</si>
  <si>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</si>
  <si>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</si>
  <si>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</si>
  <si>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</si>
  <si>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</si>
  <si>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</si>
  <si>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</si>
  <si>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</si>
  <si>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</si>
  <si>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</si>
  <si>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</si>
  <si>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</si>
  <si>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</si>
  <si>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</si>
  <si>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</si>
  <si>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</si>
  <si>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</si>
  <si>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</si>
  <si>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</si>
  <si>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</si>
  <si>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</si>
  <si>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</si>
  <si>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</si>
  <si>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</si>
  <si>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</si>
  <si>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</si>
  <si>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</si>
  <si>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</si>
  <si>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</si>
  <si>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</si>
  <si>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</si>
  <si>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</si>
  <si>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</si>
  <si>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</si>
  <si>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</si>
  <si>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</si>
  <si>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</si>
  <si>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</si>
  <si>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</si>
  <si>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</si>
  <si>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</si>
  <si>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</si>
  <si>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</si>
  <si>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</si>
  <si>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</si>
  <si>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</si>
  <si>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</si>
  <si>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</si>
  <si>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</si>
  <si>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</si>
  <si>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</si>
  <si>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</si>
  <si>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</si>
  <si>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</si>
  <si>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</si>
  <si>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</si>
  <si>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</si>
  <si>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</si>
  <si>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</si>
  <si>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</si>
  <si>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</si>
  <si>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</si>
  <si>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</si>
  <si>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</si>
  <si>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</si>
  <si>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</si>
  <si>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</si>
  <si>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</si>
  <si>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</si>
  <si>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</si>
  <si>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</si>
  <si>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</si>
  <si>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</si>
  <si>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</si>
  <si>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</si>
  <si>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</si>
  <si>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</si>
  <si>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</si>
  <si>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</si>
  <si>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</si>
  <si>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</si>
  <si>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</si>
  <si>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</si>
  <si>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</si>
  <si>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</si>
  <si>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</si>
  <si>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</si>
  <si>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</si>
  <si>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</si>
  <si>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</si>
  <si>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</si>
  <si>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</si>
  <si>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</si>
  <si>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</si>
  <si>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</si>
  <si>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</si>
  <si>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</si>
  <si>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</si>
  <si>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</si>
  <si>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</si>
  <si>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</si>
  <si>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</si>
  <si>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</si>
  <si>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</si>
  <si>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</si>
  <si>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</si>
  <si>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</si>
  <si>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</si>
  <si>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</si>
  <si>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</si>
  <si>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</si>
  <si>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</si>
  <si>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</si>
  <si>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</si>
  <si>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</si>
  <si>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</si>
  <si>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</si>
  <si>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</si>
  <si>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</si>
  <si>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</si>
  <si>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</si>
  <si>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</si>
  <si>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</si>
  <si>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</si>
  <si>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</si>
  <si>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</si>
  <si>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</si>
  <si>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</si>
  <si>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</si>
  <si>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</si>
  <si>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</si>
  <si>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</si>
  <si>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</si>
  <si>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</si>
  <si>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</si>
  <si>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</si>
  <si>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</si>
  <si>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</si>
  <si>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</si>
  <si>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</si>
  <si>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</si>
  <si>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</si>
  <si>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</si>
  <si>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</si>
  <si>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</si>
  <si>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</si>
  <si>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</si>
  <si>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</si>
  <si>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</si>
  <si>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</si>
  <si>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</si>
  <si>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</si>
  <si>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</si>
  <si>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</si>
  <si>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</si>
  <si>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</si>
  <si>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</si>
  <si>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</si>
  <si>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</si>
  <si>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</si>
  <si>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</si>
  <si>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</si>
  <si>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</si>
  <si>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</si>
  <si>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</si>
  <si>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</si>
  <si>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</si>
  <si>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</si>
  <si>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</si>
  <si>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</si>
  <si>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</si>
  <si>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</si>
  <si>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</si>
  <si>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</si>
  <si>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</si>
  <si>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</si>
  <si>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</si>
  <si>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</si>
  <si>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</si>
  <si>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</si>
  <si>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</si>
  <si>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</si>
  <si>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</si>
  <si>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</si>
  <si>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</si>
  <si>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</si>
  <si>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</si>
  <si>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</si>
  <si>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</si>
  <si>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</si>
  <si>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</si>
  <si>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</si>
  <si>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</si>
  <si>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</si>
  <si>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</si>
  <si>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</si>
  <si>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</si>
  <si>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</si>
  <si>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</si>
  <si>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</si>
  <si>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</si>
  <si>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</si>
  <si>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</si>
  <si>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</si>
  <si>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</si>
  <si>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</si>
  <si>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</si>
  <si>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</si>
  <si>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</si>
  <si>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</si>
  <si>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</si>
  <si>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</si>
  <si>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</si>
  <si>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</si>
  <si>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</si>
  <si>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</si>
  <si>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</si>
  <si>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</si>
  <si>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</si>
  <si>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</si>
  <si>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</si>
  <si>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</si>
  <si>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</si>
  <si>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</si>
  <si>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</si>
  <si>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</si>
  <si>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</si>
  <si>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</si>
  <si>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</si>
  <si>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</si>
  <si>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</si>
  <si>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</si>
  <si>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</si>
  <si>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</si>
  <si>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</si>
  <si>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</si>
  <si>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</si>
  <si>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</si>
  <si>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</si>
  <si>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</si>
  <si>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</si>
  <si>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</si>
  <si>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</si>
  <si>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</si>
  <si>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</si>
  <si>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</si>
  <si>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</si>
  <si>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</si>
  <si>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</si>
  <si>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</si>
  <si>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</si>
  <si>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</si>
  <si>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</si>
  <si>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</si>
  <si>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</si>
  <si>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</si>
  <si>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</si>
  <si>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</si>
  <si>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</si>
  <si>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</si>
  <si>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</si>
  <si>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</si>
  <si>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</si>
  <si>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</si>
  <si>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</si>
  <si>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</si>
  <si>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</si>
  <si>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</si>
  <si>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</si>
  <si>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</si>
  <si>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</si>
  <si>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</si>
  <si>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</si>
  <si>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</si>
  <si>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</si>
  <si>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</si>
  <si>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</si>
  <si>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</si>
  <si>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</si>
  <si>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</si>
  <si>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</si>
  <si>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</si>
  <si>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</si>
  <si>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</si>
  <si>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</si>
  <si>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</si>
  <si>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</si>
  <si>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</si>
  <si>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</si>
  <si>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</si>
  <si>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</si>
  <si>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</si>
  <si>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</si>
  <si>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</si>
  <si>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</si>
  <si>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</si>
  <si>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</si>
  <si>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</si>
  <si>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</si>
  <si>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</si>
  <si>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</si>
  <si>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</si>
  <si>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</si>
  <si>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</si>
  <si>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</si>
  <si>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</si>
  <si>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</si>
  <si>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</si>
  <si>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</si>
  <si>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</si>
  <si>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</si>
  <si>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</si>
  <si>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</si>
  <si>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</si>
  <si>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</si>
  <si>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</si>
  <si>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</si>
  <si>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</si>
  <si>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</si>
  <si>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</si>
  <si>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</si>
  <si>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</si>
  <si>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</si>
  <si>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</si>
  <si>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</si>
  <si>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</si>
  <si>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</si>
  <si>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</si>
  <si>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</si>
  <si>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</si>
  <si>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</si>
  <si>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</si>
  <si>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</si>
  <si>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</si>
  <si>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</si>
  <si>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</si>
  <si>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</si>
  <si>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</si>
  <si>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</si>
  <si>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</si>
  <si>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</si>
  <si>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</si>
  <si>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</si>
  <si>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</si>
  <si>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</si>
  <si>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</si>
  <si>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</si>
  <si>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</si>
  <si>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</si>
  <si>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</si>
  <si>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</si>
  <si>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</si>
  <si>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</si>
  <si>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</si>
  <si>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</si>
  <si>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</si>
  <si>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</si>
  <si>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</si>
  <si>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</si>
  <si>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</si>
  <si>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</si>
  <si>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</si>
  <si>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</si>
  <si>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</si>
  <si>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</si>
  <si>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</si>
  <si>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</si>
  <si>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</si>
  <si>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</si>
  <si>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</si>
  <si>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</si>
  <si>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</si>
  <si>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</si>
  <si>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</si>
  <si>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</si>
  <si>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</si>
  <si>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</si>
  <si>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</si>
  <si>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</si>
  <si>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</si>
  <si>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</si>
  <si>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</si>
  <si>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</si>
  <si>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</si>
  <si>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</si>
  <si>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</si>
  <si>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</si>
  <si>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</si>
  <si>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</si>
  <si>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</si>
  <si>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</si>
  <si>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</si>
  <si>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</si>
  <si>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</si>
  <si>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</si>
  <si>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</si>
  <si>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</si>
  <si>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</si>
  <si>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</si>
  <si>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</si>
  <si>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</si>
  <si>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</si>
  <si>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</si>
  <si>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</si>
  <si>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</si>
  <si>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</si>
  <si>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</si>
  <si>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</si>
  <si>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</si>
  <si>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</si>
  <si>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</si>
  <si>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</si>
  <si>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</si>
  <si>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</si>
  <si>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</si>
  <si>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</si>
  <si>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</si>
  <si>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</si>
  <si>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</si>
  <si>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</si>
  <si>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</si>
  <si>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</si>
  <si>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</si>
  <si>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</si>
  <si>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</si>
  <si>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</si>
  <si>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</si>
  <si>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</si>
  <si>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</si>
  <si>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</si>
  <si>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</si>
  <si>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</si>
  <si>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</si>
  <si>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</si>
  <si>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</si>
  <si>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</si>
  <si>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</si>
  <si>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</si>
  <si>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</si>
  <si>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</si>
  <si>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</si>
  <si>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</si>
  <si>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</si>
  <si>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</si>
  <si>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</si>
  <si>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</si>
  <si>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</si>
  <si>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</si>
  <si>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</si>
  <si>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</si>
  <si>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</si>
  <si>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</si>
  <si>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</si>
  <si>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</si>
  <si>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</si>
  <si>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</si>
  <si>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</si>
  <si>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</si>
  <si>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</si>
  <si>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</si>
  <si>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</si>
  <si>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</si>
  <si>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</si>
  <si>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</si>
  <si>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</si>
  <si>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</si>
  <si>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</si>
  <si>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</si>
  <si>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</si>
  <si>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</si>
  <si>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</si>
  <si>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</si>
  <si>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</si>
  <si>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</si>
  <si>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</si>
  <si>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</si>
  <si>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</si>
  <si>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</si>
  <si>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</si>
  <si>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</si>
  <si>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</si>
  <si>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</si>
  <si>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</si>
  <si>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</si>
  <si>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</si>
  <si>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</si>
  <si>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</si>
  <si>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</si>
  <si>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</si>
  <si>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</si>
  <si>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</si>
  <si>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</si>
  <si>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</si>
  <si>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</si>
  <si>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</si>
  <si>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</si>
  <si>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</si>
  <si>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</si>
  <si>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</si>
  <si>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</si>
  <si>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</si>
  <si>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</si>
  <si>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</si>
  <si>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</si>
  <si>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</si>
  <si>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</si>
  <si>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</si>
  <si>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</si>
  <si>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</si>
  <si>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</si>
  <si>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</si>
  <si>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</si>
  <si>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</si>
  <si>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</si>
  <si>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</si>
  <si>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</si>
  <si>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</si>
  <si>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</si>
  <si>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</si>
  <si>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</si>
  <si>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</si>
  <si>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</si>
  <si>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</si>
  <si>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</si>
  <si>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</si>
  <si>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</si>
  <si>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</si>
  <si>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</si>
  <si>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</si>
  <si>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</si>
  <si>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</si>
  <si>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</si>
  <si>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</si>
  <si>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</si>
  <si>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</si>
  <si>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</si>
  <si>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</si>
  <si>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</si>
  <si>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</si>
  <si>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</si>
  <si>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</si>
  <si>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</si>
  <si>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</si>
  <si>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</si>
  <si>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</si>
  <si>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</si>
  <si>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</si>
  <si>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</si>
  <si>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</si>
  <si>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</si>
  <si>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</si>
  <si>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</si>
  <si>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</si>
  <si>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</si>
  <si>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</si>
  <si>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</si>
  <si>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</si>
  <si>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</si>
  <si>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</si>
  <si>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</si>
  <si>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</si>
  <si>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</si>
  <si>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</si>
  <si>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</si>
  <si>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</si>
  <si>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</si>
  <si>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</si>
  <si>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</si>
  <si>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</si>
  <si>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</si>
  <si>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</si>
  <si>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</si>
  <si>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</si>
  <si>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</si>
  <si>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</si>
  <si>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</si>
  <si>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</si>
  <si>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</si>
  <si>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</si>
  <si>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</si>
  <si>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</si>
  <si>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</si>
  <si>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</si>
  <si>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</si>
  <si>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</si>
  <si>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</si>
  <si>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</si>
  <si>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</si>
  <si>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</si>
  <si>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</si>
  <si>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</si>
  <si>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</si>
  <si>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</si>
  <si>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</si>
  <si>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</si>
  <si>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</si>
  <si>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</si>
  <si>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</si>
  <si>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</si>
  <si>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</si>
  <si>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</si>
  <si>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</si>
  <si>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</si>
  <si>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</si>
  <si>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</si>
  <si>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</si>
  <si>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</si>
  <si>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</si>
  <si>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</si>
  <si>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</si>
  <si>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</si>
  <si>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</si>
  <si>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</si>
  <si>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</si>
  <si>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</si>
  <si>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</si>
  <si>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</si>
  <si>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</si>
  <si>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</si>
  <si>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</si>
  <si>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</si>
  <si>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</si>
  <si>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</si>
  <si>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</si>
  <si>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</si>
  <si>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</si>
  <si>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</si>
  <si>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</si>
  <si>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</si>
  <si>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</si>
  <si>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</si>
  <si>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</si>
  <si>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</si>
  <si>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</si>
  <si>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</si>
  <si>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</si>
  <si>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</si>
  <si>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</si>
  <si>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</si>
  <si>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</si>
  <si>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</si>
  <si>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</si>
  <si>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</si>
  <si>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</si>
  <si>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</si>
  <si>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</si>
  <si>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</si>
  <si>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</si>
  <si>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</si>
  <si>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</si>
  <si>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</si>
  <si>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</si>
  <si>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</si>
  <si>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</si>
  <si>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</si>
  <si>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</si>
  <si>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</si>
  <si>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</si>
  <si>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</si>
  <si>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</si>
  <si>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</si>
  <si>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</si>
  <si>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</si>
  <si>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</si>
  <si>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</si>
  <si>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</si>
  <si>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</si>
  <si>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</si>
  <si>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</si>
  <si>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</si>
  <si>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</si>
  <si>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</si>
  <si>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</si>
  <si>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</si>
  <si>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</si>
  <si>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</si>
  <si>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</si>
  <si>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</si>
  <si>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</si>
  <si>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</si>
  <si>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</si>
  <si>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</si>
  <si>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</si>
  <si>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</si>
  <si>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</si>
  <si>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</si>
  <si>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</si>
  <si>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</si>
  <si>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</si>
  <si>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</si>
  <si>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</si>
  <si>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</si>
  <si>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</si>
  <si>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</si>
  <si>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</si>
  <si>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</si>
  <si>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</si>
  <si>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</si>
  <si>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</si>
  <si>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</si>
  <si>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</si>
  <si>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</si>
  <si>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</si>
  <si>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</si>
  <si>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</si>
  <si>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</si>
  <si>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</si>
  <si>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</si>
  <si>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</si>
  <si>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</si>
  <si>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</si>
  <si>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</si>
  <si>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</si>
  <si>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</si>
  <si>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</si>
  <si>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</si>
  <si>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</si>
  <si>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</si>
  <si>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</si>
  <si>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</si>
  <si>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</si>
  <si>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</si>
  <si>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</si>
  <si>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</si>
  <si>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</si>
  <si>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</si>
  <si>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</si>
  <si>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</si>
  <si>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</si>
  <si>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</si>
  <si>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</si>
  <si>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</si>
  <si>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</si>
  <si>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</si>
  <si>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</si>
  <si>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</si>
  <si>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</si>
  <si>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</si>
  <si>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</si>
  <si>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</si>
  <si>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</si>
  <si>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</si>
  <si>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</si>
  <si>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</si>
  <si>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</si>
  <si>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</si>
  <si>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</si>
  <si>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</si>
  <si>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</si>
  <si>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</si>
  <si>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</si>
  <si>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</si>
  <si>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</si>
  <si>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</si>
  <si>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</si>
  <si>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</si>
  <si>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</si>
  <si>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</si>
  <si>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</si>
  <si>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</si>
  <si>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</si>
  <si>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</si>
  <si>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</si>
  <si>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</si>
  <si>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</si>
  <si>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</si>
  <si>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</si>
  <si>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</si>
  <si>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</si>
  <si>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</si>
  <si>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</si>
  <si>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</si>
  <si>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</si>
  <si>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</si>
  <si>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</si>
  <si>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</si>
  <si>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</si>
  <si>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</si>
  <si>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</si>
  <si>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</si>
  <si>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</si>
  <si>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</si>
  <si>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</si>
  <si>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</si>
  <si>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</si>
  <si>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</si>
  <si>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</si>
  <si>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</si>
  <si>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</si>
  <si>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</si>
  <si>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</si>
  <si>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</si>
  <si>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</si>
  <si>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</si>
  <si>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</si>
  <si>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</si>
  <si>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</si>
  <si>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</si>
  <si>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</si>
  <si>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</si>
  <si>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</si>
  <si>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</si>
  <si>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</si>
  <si>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</si>
  <si>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</si>
  <si>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</si>
  <si>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</si>
  <si>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</si>
  <si>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</si>
  <si>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</si>
  <si>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</si>
  <si>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</si>
  <si>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</si>
  <si>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</si>
  <si>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</si>
  <si>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</si>
  <si>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</si>
  <si>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</si>
  <si>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</si>
  <si>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</si>
  <si>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</si>
  <si>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</si>
  <si>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</si>
  <si>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</si>
  <si>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</si>
  <si>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</si>
  <si>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</si>
  <si>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</si>
  <si>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</si>
  <si>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</si>
  <si>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</si>
  <si>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</si>
  <si>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</si>
  <si>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</si>
  <si>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</si>
  <si>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</si>
  <si>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</si>
  <si>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</si>
  <si>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</si>
  <si>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</si>
  <si>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</si>
  <si>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</si>
  <si>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</si>
  <si>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</si>
  <si>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</si>
  <si>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</si>
  <si>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</si>
  <si>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</si>
  <si>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</si>
  <si>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</si>
  <si>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</si>
  <si>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</si>
  <si>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</si>
  <si>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</si>
  <si>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</si>
  <si>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</si>
  <si>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</si>
  <si>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</si>
  <si>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</si>
  <si>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</si>
  <si>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</si>
  <si>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</si>
  <si>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</si>
  <si>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</si>
  <si>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</si>
  <si>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</si>
  <si>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</si>
  <si>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</si>
  <si>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</si>
  <si>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</si>
  <si>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</si>
  <si>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</si>
  <si>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</si>
  <si>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</si>
  <si>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</si>
  <si>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</si>
  <si>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</si>
  <si>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</si>
  <si>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</si>
  <si>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</si>
  <si>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</si>
  <si>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</si>
  <si>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</si>
  <si>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</si>
  <si>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</si>
  <si>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</si>
  <si>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</si>
  <si>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</si>
  <si>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</si>
  <si>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</si>
  <si>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</si>
  <si>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</si>
  <si>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</si>
  <si>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</si>
  <si>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</si>
  <si>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</si>
  <si>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</si>
  <si>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</si>
  <si>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</si>
  <si>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</si>
  <si>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</si>
  <si>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</si>
  <si>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</si>
  <si>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</si>
  <si>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</si>
  <si>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</si>
  <si>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</si>
  <si>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</si>
  <si>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</si>
  <si>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</si>
  <si>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</si>
  <si>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</si>
  <si>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</si>
  <si>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</si>
  <si>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</si>
  <si>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</si>
  <si>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</si>
  <si>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</si>
  <si>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</si>
  <si>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</si>
  <si>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</si>
  <si>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</si>
  <si>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</si>
  <si>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</si>
  <si>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</si>
  <si>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</si>
  <si>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</si>
  <si>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</si>
  <si>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</si>
  <si>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</si>
  <si>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</si>
  <si>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</si>
  <si>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</si>
  <si>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</si>
  <si>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</si>
  <si>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</si>
  <si>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</si>
  <si>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</si>
  <si>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</si>
  <si>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</si>
  <si>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</si>
  <si>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</si>
  <si>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</si>
  <si>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</si>
  <si>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</si>
  <si>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</si>
  <si>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</si>
  <si>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</si>
  <si>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</si>
  <si>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</si>
  <si>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</si>
  <si>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</si>
  <si>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</si>
  <si>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</si>
  <si>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</si>
  <si>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</si>
  <si>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</si>
  <si>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</si>
  <si>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</si>
  <si>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</si>
  <si>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</si>
  <si>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</si>
  <si>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</si>
  <si>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</si>
  <si>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</si>
  <si>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</si>
  <si>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</si>
  <si>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</si>
  <si>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</si>
  <si>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</si>
  <si>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</si>
  <si>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</si>
  <si>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</si>
  <si>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</si>
  <si>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</si>
  <si>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</si>
  <si>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</si>
  <si>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</si>
  <si>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</si>
  <si>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</si>
  <si>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</si>
  <si>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</si>
  <si>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</si>
  <si>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</si>
  <si>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</si>
  <si>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</si>
  <si>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</si>
  <si>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</si>
  <si>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</si>
  <si>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</si>
  <si>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</si>
  <si>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</si>
  <si>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</si>
  <si>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</si>
  <si>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</si>
  <si>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</si>
  <si>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</si>
  <si>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</si>
  <si>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</si>
  <si>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</si>
  <si>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</si>
  <si>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</si>
  <si>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</si>
  <si>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</si>
  <si>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</si>
  <si>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</si>
  <si>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</si>
  <si>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</si>
  <si>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</si>
  <si>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</si>
  <si>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</si>
  <si>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</si>
  <si>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</si>
  <si>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</si>
  <si>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</si>
  <si>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</si>
  <si>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</si>
  <si>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</si>
  <si>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</si>
  <si>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</si>
  <si>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</si>
  <si>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</si>
  <si>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</si>
  <si>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</si>
  <si>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</si>
  <si>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</si>
  <si>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</si>
  <si>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</si>
  <si>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</si>
  <si>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</si>
  <si>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</si>
  <si>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</si>
  <si>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</si>
  <si>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</si>
  <si>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</si>
  <si>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</si>
  <si>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</si>
  <si>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</si>
  <si>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</si>
  <si>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</si>
  <si>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</si>
  <si>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</si>
  <si>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</si>
  <si>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</si>
  <si>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</si>
  <si>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</si>
  <si>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</si>
  <si>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</si>
  <si>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</si>
  <si>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</si>
  <si>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</si>
  <si>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</si>
  <si>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</si>
  <si>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</si>
  <si>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</si>
  <si>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</si>
  <si>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</si>
  <si>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</si>
  <si>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</si>
  <si>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</si>
  <si>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</si>
  <si>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</si>
  <si>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</si>
  <si>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</si>
  <si>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</si>
  <si>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</si>
  <si>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</si>
  <si>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</si>
  <si>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</si>
  <si>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</si>
  <si>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</si>
  <si>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</si>
  <si>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</si>
  <si>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</si>
  <si>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</si>
  <si>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</si>
  <si>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</si>
  <si>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</si>
  <si>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</si>
  <si>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</si>
  <si>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</si>
  <si>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</si>
  <si>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</si>
  <si>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</si>
  <si>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</si>
  <si>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</si>
  <si>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</si>
  <si>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</si>
  <si>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</si>
  <si>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</si>
  <si>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</si>
  <si>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</si>
  <si>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</si>
  <si>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</si>
  <si>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</si>
  <si>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</si>
  <si>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</si>
  <si>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</si>
  <si>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</si>
  <si>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</si>
  <si>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</si>
  <si>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</si>
  <si>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</si>
  <si>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</si>
  <si>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</si>
  <si>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</si>
  <si>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</si>
  <si>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</si>
  <si>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</si>
  <si>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</si>
  <si>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</si>
  <si>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</si>
  <si>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</si>
  <si>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</si>
  <si>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</si>
  <si>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</si>
  <si>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</si>
  <si>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</si>
  <si>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</si>
  <si>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</si>
  <si>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</si>
  <si>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</si>
  <si>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</si>
  <si>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</si>
  <si>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</si>
  <si>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</si>
  <si>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</si>
  <si>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</si>
  <si>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</si>
  <si>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</si>
  <si>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</si>
  <si>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</si>
  <si>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</si>
  <si>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</si>
  <si>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</si>
  <si>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</si>
  <si>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</si>
  <si>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</si>
  <si>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</si>
  <si>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</si>
  <si>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</si>
  <si>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</si>
  <si>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</si>
  <si>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</si>
  <si>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</si>
  <si>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</si>
  <si>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</si>
  <si>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</si>
  <si>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</si>
  <si>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</si>
  <si>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</si>
  <si>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</si>
  <si>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</si>
  <si>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</si>
  <si>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</si>
  <si>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</si>
  <si>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</si>
  <si>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</si>
  <si>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</si>
  <si>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</si>
  <si>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</si>
  <si>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</si>
  <si>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</si>
  <si>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</si>
  <si>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</si>
  <si>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</si>
  <si>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</si>
  <si>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</si>
  <si>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</si>
  <si>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</si>
  <si>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</si>
  <si>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</si>
  <si>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</si>
  <si>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</si>
  <si>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</si>
  <si>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</si>
  <si>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</si>
  <si>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</si>
  <si>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</si>
  <si>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</si>
  <si>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</si>
  <si>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</si>
  <si>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</si>
  <si>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</si>
  <si>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</si>
  <si>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</si>
  <si>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</si>
  <si>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</si>
  <si>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</si>
  <si>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</si>
  <si>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</si>
  <si>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</si>
  <si>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</si>
  <si>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</si>
  <si>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</si>
  <si>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</si>
  <si>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</si>
  <si>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</si>
  <si>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</si>
  <si>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</si>
  <si>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</si>
  <si>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</si>
  <si>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</si>
  <si>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</si>
  <si>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</si>
  <si>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</si>
  <si>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</si>
  <si>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</si>
  <si>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</si>
  <si>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</si>
  <si>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</si>
  <si>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</si>
  <si>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</si>
  <si>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</si>
  <si>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</si>
  <si>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</si>
  <si>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</si>
  <si>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</si>
  <si>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</si>
  <si>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</si>
  <si>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</si>
  <si>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</si>
  <si>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</si>
  <si>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</si>
  <si>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</si>
  <si>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</si>
  <si>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</si>
  <si>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</si>
  <si>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</si>
  <si>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</si>
  <si>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</si>
  <si>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</si>
  <si>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</si>
  <si>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</si>
  <si>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</si>
  <si>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</si>
  <si>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</si>
  <si>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</si>
  <si>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</si>
  <si>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</si>
  <si>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</si>
  <si>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</si>
  <si>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</si>
  <si>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</si>
  <si>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</si>
  <si>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</si>
  <si>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</si>
  <si>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</si>
  <si>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</si>
  <si>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</si>
  <si>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</si>
  <si>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</si>
  <si>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</si>
  <si>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</si>
  <si>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</si>
  <si>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</si>
  <si>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</si>
  <si>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</si>
  <si>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</si>
  <si>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</si>
  <si>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</si>
  <si>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</si>
  <si>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</si>
  <si>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</si>
  <si>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</si>
  <si>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</si>
  <si>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</si>
  <si>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</si>
  <si>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</si>
  <si>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</si>
  <si>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</si>
  <si>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</si>
  <si>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</si>
  <si>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</si>
  <si>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</si>
  <si>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</si>
  <si>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</si>
  <si>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</si>
  <si>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</si>
  <si>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</si>
  <si>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</si>
  <si>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</si>
  <si>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</si>
  <si>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</si>
  <si>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</si>
  <si>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</si>
  <si>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</si>
  <si>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</si>
  <si>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</si>
  <si>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</si>
  <si>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</si>
  <si>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</si>
  <si>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</si>
  <si>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</si>
  <si>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</si>
  <si>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</si>
  <si>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</si>
  <si>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</si>
  <si>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</si>
  <si>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</si>
  <si>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</si>
  <si>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</si>
  <si>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</si>
  <si>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</si>
  <si>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</si>
  <si>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</si>
  <si>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</si>
  <si>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</si>
  <si>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</si>
  <si>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</si>
  <si>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</si>
  <si>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</si>
  <si>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</si>
  <si>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</si>
  <si>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</si>
  <si>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</si>
  <si>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</si>
  <si>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</si>
  <si>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</si>
  <si>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</si>
  <si>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</si>
  <si>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</si>
  <si>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</si>
  <si>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</si>
  <si>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</si>
  <si>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</si>
  <si>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</si>
  <si>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</si>
  <si>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</si>
  <si>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</si>
  <si>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</si>
  <si>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</si>
  <si>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</si>
  <si>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</si>
  <si>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</si>
  <si>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</si>
  <si>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</si>
  <si>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</si>
  <si>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</si>
  <si>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</si>
  <si>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</si>
  <si>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</si>
  <si>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</si>
  <si>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</si>
  <si>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</si>
  <si>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</si>
  <si>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</si>
  <si>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</si>
  <si>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</si>
  <si>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</si>
  <si>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</si>
  <si>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</si>
  <si>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</si>
  <si>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</si>
  <si>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</si>
  <si>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</si>
  <si>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</si>
  <si>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</si>
  <si>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</si>
  <si>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</si>
  <si>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</si>
  <si>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</si>
  <si>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</si>
  <si>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</si>
  <si>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</si>
  <si>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</si>
  <si>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</si>
  <si>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</si>
  <si>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</si>
  <si>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</si>
  <si>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</si>
  <si>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</si>
  <si>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</si>
  <si>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</si>
  <si>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</si>
  <si>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</si>
  <si>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</si>
  <si>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</si>
  <si>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</si>
  <si>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</si>
  <si>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</si>
  <si>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</si>
  <si>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</si>
  <si>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</si>
  <si>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</si>
  <si>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</si>
  <si>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</si>
  <si>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</si>
  <si>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</si>
  <si>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</si>
  <si>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</si>
  <si>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</si>
  <si>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</si>
  <si>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</si>
  <si>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</si>
  <si>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</si>
  <si>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</si>
  <si>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</si>
  <si>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</si>
  <si>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</si>
  <si>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</si>
  <si>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</si>
  <si>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</si>
  <si>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</si>
  <si>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</si>
  <si>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</si>
  <si>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</si>
  <si>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</si>
  <si>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</si>
  <si>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</si>
  <si>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</si>
  <si>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</si>
  <si>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</si>
  <si>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</si>
  <si>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</si>
  <si>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</si>
  <si>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</si>
  <si>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</si>
  <si>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</si>
  <si>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</si>
  <si>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</si>
  <si>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</si>
  <si>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</si>
  <si>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</si>
  <si>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</si>
  <si>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</si>
  <si>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</si>
  <si>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</si>
  <si>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</si>
  <si>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</si>
  <si>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</si>
  <si>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</si>
  <si>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</si>
  <si>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</si>
  <si>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</si>
  <si>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</si>
  <si>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</si>
  <si>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</si>
  <si>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</si>
  <si>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</si>
  <si>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</si>
  <si>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</si>
  <si>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</si>
  <si>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</si>
  <si>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</si>
  <si>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</si>
  <si>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</si>
  <si>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</si>
  <si>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</si>
  <si>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</si>
  <si>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</si>
  <si>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</si>
  <si>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</si>
  <si>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</si>
  <si>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</si>
  <si>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</si>
  <si>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</si>
  <si>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</si>
  <si>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</si>
  <si>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</si>
  <si>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</si>
  <si>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</si>
  <si>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</si>
  <si>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</si>
  <si>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</si>
  <si>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</si>
  <si>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</si>
  <si>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</si>
  <si>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</si>
  <si>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</si>
  <si>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</si>
  <si>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</si>
  <si>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</si>
  <si>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</si>
  <si>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</si>
  <si>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</si>
  <si>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</si>
  <si>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</si>
  <si>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</si>
  <si>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</si>
  <si>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</si>
  <si>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</si>
  <si>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</si>
  <si>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</si>
  <si>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</si>
  <si>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</si>
  <si>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</si>
  <si>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</si>
  <si>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</si>
  <si>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</si>
  <si>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</si>
  <si>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</si>
  <si>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</si>
  <si>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</si>
  <si>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</si>
  <si>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</si>
  <si>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</si>
  <si>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</si>
  <si>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</si>
  <si>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</si>
  <si>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</si>
  <si>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</si>
  <si>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</si>
  <si>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</si>
  <si>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</si>
  <si>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</si>
  <si>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</si>
  <si>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</si>
  <si>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</si>
  <si>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</si>
  <si>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</si>
  <si>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</si>
  <si>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</si>
  <si>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</si>
  <si>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</si>
  <si>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</si>
  <si>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</si>
  <si>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</si>
  <si>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</si>
  <si>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</si>
  <si>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</si>
  <si>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</si>
  <si>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</si>
  <si>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</si>
  <si>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</si>
  <si>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</si>
  <si>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</si>
  <si>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</si>
  <si>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</si>
  <si>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</si>
  <si>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</si>
  <si>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</si>
  <si>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</si>
  <si>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</si>
  <si>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</si>
  <si>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</si>
  <si>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</si>
  <si>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</si>
  <si>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</si>
  <si>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</si>
  <si>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</si>
  <si>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</si>
  <si>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</si>
  <si>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</si>
  <si>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</si>
  <si>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</si>
  <si>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</si>
  <si>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</si>
  <si>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</si>
  <si>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</si>
  <si>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</si>
  <si>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</si>
  <si>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</si>
  <si>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</si>
  <si>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</si>
  <si>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</si>
  <si>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</si>
  <si>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</si>
  <si>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</si>
  <si>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</si>
  <si>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</si>
  <si>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</si>
  <si>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</si>
  <si>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</si>
  <si>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</si>
  <si>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</si>
  <si>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</si>
  <si>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</si>
  <si>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</si>
  <si>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</si>
  <si>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</si>
  <si>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</si>
  <si>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</si>
  <si>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</si>
  <si>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</si>
  <si>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</si>
  <si>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</si>
  <si>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</si>
  <si>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</si>
  <si>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</si>
  <si>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</si>
  <si>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</si>
  <si>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</si>
  <si>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</si>
  <si>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</si>
  <si>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</si>
  <si>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</si>
  <si>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</si>
  <si>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</si>
  <si>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</si>
  <si>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</si>
  <si>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</si>
  <si>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</si>
  <si>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</si>
  <si>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</si>
  <si>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</si>
  <si>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</si>
  <si>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</si>
  <si>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</si>
  <si>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</si>
  <si>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</si>
  <si>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</si>
  <si>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</si>
  <si>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</si>
  <si>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</si>
  <si>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</si>
  <si>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</si>
  <si>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</si>
  <si>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</si>
  <si>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</si>
  <si>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</si>
  <si>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</si>
  <si>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</si>
  <si>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</si>
  <si>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</si>
  <si>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</si>
  <si>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</si>
  <si>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</si>
  <si>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</si>
  <si>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</si>
  <si>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</si>
  <si>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</si>
  <si>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</si>
  <si>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</si>
  <si>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</si>
  <si>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</si>
  <si>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</si>
  <si>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</si>
  <si>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</si>
  <si>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</si>
  <si>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</si>
  <si>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</si>
  <si>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</si>
  <si>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</si>
  <si>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</si>
  <si>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</si>
  <si>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</si>
  <si>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</si>
  <si>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</si>
  <si>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</si>
  <si>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</si>
  <si>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</si>
  <si>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</si>
  <si>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</si>
  <si>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</si>
  <si>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</si>
  <si>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</si>
  <si>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</si>
  <si>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</si>
  <si>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</si>
  <si>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</si>
  <si>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</si>
  <si>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</si>
  <si>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</si>
  <si>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</si>
  <si>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</si>
  <si>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</si>
  <si>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</si>
  <si>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</si>
  <si>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</si>
  <si>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</si>
  <si>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</si>
  <si>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</si>
  <si>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</si>
  <si>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</si>
  <si>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</si>
  <si>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</si>
  <si>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</si>
  <si>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</si>
  <si>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</si>
  <si>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</si>
  <si>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</si>
  <si>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</si>
  <si>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</si>
  <si>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</si>
  <si>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</si>
  <si>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</si>
  <si>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</si>
  <si>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</si>
  <si>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</si>
  <si>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</si>
  <si>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</si>
  <si>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</si>
  <si>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</si>
  <si>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</si>
  <si>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</si>
  <si>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</si>
  <si>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</si>
  <si>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</si>
  <si>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</si>
  <si>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</si>
  <si>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</si>
  <si>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</si>
  <si>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</si>
  <si>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</si>
  <si>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</si>
  <si>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</si>
  <si>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</si>
  <si>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</si>
  <si>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</si>
  <si>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</si>
  <si>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</si>
  <si>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</si>
  <si>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</si>
  <si>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</si>
  <si>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</si>
  <si>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</si>
  <si>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</si>
  <si>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</si>
  <si>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</si>
  <si>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</si>
  <si>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</si>
  <si>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</si>
  <si>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</si>
  <si>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</si>
  <si>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</si>
  <si>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</si>
  <si>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</si>
  <si>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</si>
  <si>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</si>
  <si>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</si>
  <si>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</si>
  <si>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</si>
  <si>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</si>
  <si>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</si>
  <si>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</si>
  <si>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</si>
  <si>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</si>
  <si>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</si>
  <si>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</si>
  <si>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</si>
  <si>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</si>
  <si>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</si>
  <si>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</si>
  <si>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</si>
  <si>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</si>
  <si>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</si>
  <si>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</si>
  <si>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</si>
  <si>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</si>
  <si>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</si>
  <si>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</si>
  <si>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</si>
  <si>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</si>
  <si>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</si>
  <si>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</si>
  <si>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</si>
  <si>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</si>
  <si>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</si>
  <si>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</si>
  <si>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</si>
  <si>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</si>
  <si>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</si>
  <si>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</si>
  <si>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</si>
  <si>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</si>
  <si>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</si>
  <si>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</si>
  <si>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</si>
  <si>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</si>
  <si>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</si>
  <si>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</si>
  <si>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</si>
  <si>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</si>
  <si>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</si>
  <si>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</si>
  <si>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</si>
  <si>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</si>
  <si>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</si>
  <si>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</si>
  <si>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</si>
  <si>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</si>
  <si>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</si>
  <si>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</si>
  <si>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</si>
  <si>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</si>
  <si>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</si>
  <si>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</si>
  <si>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</si>
  <si>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</si>
  <si>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</si>
  <si>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</si>
  <si>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</si>
  <si>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</si>
  <si>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</si>
  <si>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</si>
  <si>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</si>
  <si>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</si>
  <si>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</si>
  <si>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</si>
  <si>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</si>
  <si>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</si>
  <si>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</si>
  <si>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</si>
  <si>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</si>
  <si>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</si>
  <si>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</si>
  <si>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</si>
  <si>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</si>
  <si>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</si>
  <si>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</si>
  <si>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</si>
  <si>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</si>
  <si>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</si>
  <si>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</si>
  <si>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</si>
  <si>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</si>
  <si>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</si>
  <si>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</si>
  <si>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</si>
  <si>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</si>
  <si>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</si>
  <si>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</si>
  <si>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</si>
  <si>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</si>
  <si>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</si>
  <si>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</si>
  <si>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</si>
  <si>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</si>
  <si>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</si>
  <si>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</si>
  <si>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</si>
  <si>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</si>
  <si>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</si>
  <si>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</si>
  <si>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</si>
  <si>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</si>
  <si>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</si>
  <si>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</si>
  <si>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</si>
  <si>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</si>
  <si>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</si>
  <si>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</si>
  <si>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</si>
  <si>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</si>
  <si>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</si>
  <si>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</si>
  <si>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</si>
  <si>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</si>
  <si>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</si>
  <si>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</si>
  <si>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</si>
  <si>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</si>
  <si>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</si>
  <si>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</si>
  <si>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</si>
  <si>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</si>
  <si>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</si>
  <si>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</si>
  <si>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</si>
  <si>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</si>
  <si>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</si>
  <si>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</si>
  <si>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</si>
  <si>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</si>
  <si>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</si>
  <si>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</si>
  <si>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</si>
  <si>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</si>
  <si>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</si>
  <si>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</si>
  <si>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</si>
  <si>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</si>
  <si>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</si>
  <si>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</si>
  <si>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</si>
  <si>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</si>
  <si>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</si>
  <si>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</si>
  <si>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</si>
  <si>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</si>
  <si>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</si>
  <si>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</si>
  <si>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</si>
  <si>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</si>
  <si>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</si>
  <si>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</si>
  <si>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</si>
  <si>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</si>
  <si>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</si>
  <si>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</si>
  <si>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</si>
  <si>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</si>
  <si>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</si>
  <si>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</si>
  <si>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</si>
  <si>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</si>
  <si>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</si>
  <si>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</si>
  <si>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</si>
  <si>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</si>
  <si>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</si>
  <si>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</si>
  <si>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</si>
  <si>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</si>
  <si>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</si>
  <si>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</si>
  <si>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</si>
  <si>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</si>
  <si>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</si>
  <si>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</si>
  <si>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</si>
  <si>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</si>
  <si>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</si>
  <si>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</si>
  <si>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</si>
  <si>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</si>
  <si>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</si>
  <si>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</si>
  <si>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</si>
  <si>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</si>
  <si>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</si>
  <si>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</si>
  <si>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</si>
  <si>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</si>
  <si>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</si>
  <si>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</si>
  <si>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</si>
  <si>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</si>
  <si>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</si>
  <si>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</si>
  <si>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</si>
  <si>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</si>
  <si>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</si>
  <si>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</si>
  <si>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</si>
  <si>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</si>
  <si>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</si>
  <si>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</si>
  <si>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</si>
  <si>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</si>
  <si>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</si>
  <si>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</si>
  <si>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</si>
  <si>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</si>
  <si>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</si>
  <si>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</si>
  <si>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</si>
  <si>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</si>
  <si>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</si>
  <si>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</si>
  <si>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</si>
  <si>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</si>
  <si>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</si>
  <si>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</si>
  <si>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</si>
  <si>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</si>
  <si>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</si>
  <si>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</si>
  <si>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</si>
  <si>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</si>
  <si>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</si>
  <si>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</si>
  <si>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</si>
  <si>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</si>
  <si>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</si>
  <si>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</si>
  <si>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</si>
  <si>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</si>
  <si>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</si>
  <si>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</si>
  <si>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</si>
  <si>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</si>
  <si>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</si>
  <si>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</si>
  <si>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</si>
  <si>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</si>
  <si>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</si>
  <si>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</si>
  <si>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</si>
  <si>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</si>
  <si>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</si>
  <si>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</si>
  <si>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</si>
  <si>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</si>
  <si>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</si>
  <si>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</si>
  <si>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</si>
  <si>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</si>
  <si>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</si>
  <si>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</si>
  <si>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</si>
  <si>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</si>
  <si>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</si>
  <si>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</si>
  <si>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</si>
  <si>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</si>
  <si>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</si>
  <si>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</si>
  <si>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</si>
  <si>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</si>
  <si>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</si>
  <si>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</si>
  <si>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</si>
  <si>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</si>
  <si>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</si>
  <si>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</si>
  <si>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</si>
  <si>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</si>
  <si>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</si>
  <si>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</si>
  <si>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</si>
  <si>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</si>
  <si>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</si>
  <si>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</si>
  <si>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</si>
  <si>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</si>
  <si>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</si>
  <si>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</si>
  <si>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</si>
  <si>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</si>
  <si>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</si>
  <si>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</si>
  <si>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</si>
  <si>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</si>
  <si>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</si>
  <si>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</si>
  <si>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</si>
  <si>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</si>
  <si>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</si>
  <si>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</si>
  <si>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</si>
  <si>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</si>
  <si>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</si>
  <si>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</si>
  <si>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</si>
  <si>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</si>
  <si>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</si>
  <si>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</si>
  <si>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</si>
  <si>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</si>
  <si>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</si>
  <si>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</si>
  <si>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</si>
  <si>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</si>
  <si>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</si>
  <si>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</si>
  <si>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</si>
  <si>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</si>
  <si>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</si>
  <si>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</si>
  <si>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</si>
  <si>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</si>
  <si>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</si>
  <si>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</si>
  <si>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</si>
  <si>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</si>
  <si>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</si>
  <si>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</si>
  <si>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</si>
  <si>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</si>
  <si>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</si>
  <si>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</si>
  <si>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</si>
  <si>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</si>
  <si>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</si>
  <si>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</si>
  <si>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</si>
  <si>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</si>
  <si>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</si>
  <si>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</si>
  <si>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</si>
  <si>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</si>
  <si>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</si>
  <si>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</si>
  <si>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</si>
  <si>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</si>
  <si>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</si>
  <si>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</si>
  <si>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</si>
  <si>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</si>
  <si>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</si>
  <si>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</si>
  <si>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</si>
  <si>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</si>
  <si>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</si>
  <si>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</si>
  <si>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</si>
  <si>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</si>
  <si>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</si>
  <si>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</si>
  <si>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</si>
  <si>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</si>
  <si>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</si>
  <si>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</si>
  <si>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</si>
  <si>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</si>
  <si>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</si>
  <si>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</si>
  <si>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</si>
  <si>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</si>
  <si>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</si>
  <si>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</si>
  <si>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</si>
  <si>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</si>
  <si>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</si>
  <si>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</si>
  <si>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</si>
  <si>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</si>
  <si>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</si>
  <si>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</si>
  <si>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</si>
  <si>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</si>
  <si>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</si>
  <si>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</si>
  <si>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</si>
  <si>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</si>
  <si>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</si>
  <si>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</si>
  <si>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</si>
  <si>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</si>
  <si>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</si>
  <si>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</si>
  <si>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</si>
  <si>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</si>
  <si>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</si>
  <si>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</si>
  <si>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</si>
  <si>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</si>
  <si>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</si>
  <si>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</si>
  <si>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</si>
  <si>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</si>
  <si>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</si>
  <si>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</si>
  <si>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</si>
  <si>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</si>
  <si>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</si>
  <si>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</si>
  <si>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</si>
  <si>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</si>
  <si>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</si>
  <si>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</si>
  <si>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</si>
  <si>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</si>
  <si>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</si>
  <si>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</si>
  <si>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</si>
  <si>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</si>
  <si>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</si>
  <si>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</si>
  <si>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</si>
  <si>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</si>
  <si>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</si>
  <si>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</si>
  <si>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</si>
  <si>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</si>
  <si>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</si>
  <si>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</si>
  <si>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</si>
  <si>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</si>
  <si>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</si>
  <si>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</si>
  <si>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</si>
  <si>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</si>
  <si>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</si>
  <si>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</si>
  <si>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</si>
  <si>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</si>
  <si>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</si>
  <si>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</si>
  <si>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</si>
  <si>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</si>
  <si>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</si>
  <si>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</si>
  <si>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</si>
  <si>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</si>
  <si>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</si>
  <si>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</si>
  <si>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</si>
  <si>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</si>
  <si>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</si>
  <si>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</si>
  <si>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</si>
  <si>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</si>
  <si>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</si>
  <si>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</si>
  <si>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</si>
  <si>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</si>
  <si>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</si>
  <si>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</si>
  <si>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</si>
  <si>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</si>
  <si>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</si>
  <si>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</si>
  <si>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</si>
  <si>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</si>
  <si>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</si>
  <si>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</si>
  <si>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</si>
  <si>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</si>
  <si>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</si>
  <si>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</si>
  <si>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</si>
  <si>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</si>
  <si>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</si>
  <si>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</si>
  <si>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</si>
  <si>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</si>
  <si>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</si>
  <si>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</si>
  <si>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</si>
  <si>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</si>
  <si>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</si>
  <si>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</si>
  <si>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</si>
  <si>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</si>
  <si>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</si>
  <si>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</si>
  <si>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</si>
  <si>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</si>
  <si>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</si>
  <si>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</si>
  <si>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</si>
  <si>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</si>
  <si>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</si>
  <si>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</si>
  <si>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</si>
  <si>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</si>
  <si>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</si>
  <si>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</si>
  <si>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</si>
  <si>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</si>
  <si>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</si>
  <si>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</si>
  <si>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</si>
  <si>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</si>
  <si>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</si>
  <si>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</si>
  <si>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</si>
  <si>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</si>
  <si>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</si>
  <si>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</si>
  <si>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</si>
  <si>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</si>
  <si>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</si>
  <si>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</si>
  <si>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</si>
  <si>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</si>
  <si>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</si>
  <si>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</si>
  <si>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</si>
  <si>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</si>
  <si>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</si>
  <si>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</si>
  <si>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</si>
  <si>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</si>
  <si>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</si>
  <si>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</si>
  <si>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</si>
  <si>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</si>
  <si>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</si>
  <si>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</si>
  <si>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</si>
  <si>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</si>
  <si>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</si>
  <si>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</si>
  <si>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</si>
  <si>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</si>
  <si>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</si>
  <si>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</si>
  <si>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</si>
  <si>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</si>
  <si>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</si>
  <si>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</si>
  <si>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</si>
  <si>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</si>
  <si>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</si>
  <si>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</si>
  <si>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</si>
  <si>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</si>
  <si>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</si>
  <si>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</si>
  <si>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</si>
  <si>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</si>
  <si>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</si>
  <si>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</si>
  <si>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</si>
  <si>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</si>
  <si>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</si>
  <si>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</si>
  <si>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</si>
  <si>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</si>
  <si>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</si>
  <si>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</si>
  <si>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</si>
  <si>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</si>
  <si>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</si>
  <si>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</si>
  <si>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</si>
  <si>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</si>
  <si>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</si>
  <si>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</si>
  <si>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</si>
  <si>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</si>
  <si>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</si>
  <si>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</si>
  <si>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</si>
  <si>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</si>
  <si>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</si>
  <si>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</si>
  <si>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</si>
  <si>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</si>
  <si>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</si>
  <si>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</si>
  <si>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</si>
  <si>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</si>
  <si>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</si>
  <si>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</si>
  <si>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</si>
  <si>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</si>
  <si>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</si>
  <si>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</si>
  <si>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</si>
  <si>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</si>
  <si>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</si>
  <si>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</si>
  <si>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</si>
  <si>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</si>
  <si>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</si>
  <si>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</si>
  <si>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</si>
  <si>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</si>
  <si>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</si>
  <si>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</si>
  <si>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</si>
  <si>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</si>
  <si>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</si>
  <si>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</si>
  <si>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</si>
  <si>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</si>
  <si>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</si>
  <si>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</si>
  <si>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</si>
  <si>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</si>
  <si>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</si>
  <si>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</si>
  <si>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</si>
  <si>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</si>
  <si>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</si>
  <si>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</si>
  <si>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</si>
  <si>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</si>
  <si>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</si>
  <si>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</si>
  <si>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</si>
  <si>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</si>
  <si>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</si>
  <si>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</si>
  <si>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</si>
  <si>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</si>
  <si>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</si>
  <si>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</si>
  <si>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</si>
  <si>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</si>
  <si>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</si>
  <si>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</si>
  <si>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</si>
  <si>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</si>
  <si>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</si>
  <si>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</si>
  <si>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</si>
  <si>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</si>
  <si>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</si>
  <si>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</si>
  <si>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</si>
  <si>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</si>
  <si>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</si>
  <si>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</si>
  <si>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</si>
  <si>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</si>
  <si>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</si>
  <si>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</si>
  <si>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</si>
  <si>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</si>
  <si>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</si>
  <si>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</si>
  <si>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</si>
  <si>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</si>
  <si>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</si>
  <si>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</si>
  <si>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</si>
  <si>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</si>
  <si>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</si>
  <si>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</si>
  <si>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</si>
  <si>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</si>
  <si>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</si>
  <si>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</si>
  <si>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</si>
  <si>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</si>
  <si>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</si>
  <si>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</si>
  <si>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</si>
  <si>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</si>
  <si>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</si>
  <si>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</si>
  <si>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</si>
  <si>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</si>
  <si>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</si>
  <si>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</si>
  <si>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</si>
  <si>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</si>
  <si>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</si>
  <si>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</si>
  <si>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</si>
  <si>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</si>
  <si>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</si>
  <si>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</si>
  <si>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</si>
  <si>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</si>
  <si>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</si>
  <si>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</si>
  <si>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</si>
  <si>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</si>
  <si>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</si>
  <si>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</si>
  <si>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</si>
  <si>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</si>
  <si>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</si>
  <si>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</si>
  <si>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</si>
  <si>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</si>
  <si>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</si>
  <si>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</si>
  <si>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</si>
  <si>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</si>
  <si>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</si>
  <si>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</si>
  <si>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</si>
  <si>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</si>
  <si>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</si>
  <si>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</si>
  <si>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</si>
  <si>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</si>
  <si>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</si>
  <si>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</si>
  <si>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</si>
  <si>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</si>
  <si>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</si>
  <si>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</si>
  <si>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</si>
  <si>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</si>
  <si>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</si>
  <si>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</si>
  <si>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</si>
  <si>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</si>
  <si>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</si>
  <si>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</si>
  <si>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</si>
  <si>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</si>
  <si>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</si>
  <si>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</si>
  <si>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</si>
  <si>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</si>
  <si>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</si>
  <si>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</si>
  <si>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</si>
  <si>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</si>
  <si>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</si>
  <si>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</si>
  <si>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</si>
  <si>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</si>
  <si>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</si>
  <si>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</si>
  <si>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</si>
  <si>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</si>
  <si>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</si>
  <si>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</si>
  <si>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</si>
  <si>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</si>
  <si>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</si>
  <si>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</si>
  <si>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</si>
  <si>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</si>
  <si>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</si>
  <si>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</si>
  <si>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</si>
  <si>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</si>
  <si>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</si>
  <si>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</si>
  <si>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</si>
  <si>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</si>
  <si>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</si>
  <si>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</si>
  <si>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</si>
  <si>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</si>
  <si>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</si>
  <si>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</si>
  <si>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</si>
  <si>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</si>
  <si>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</si>
  <si>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</si>
  <si>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</si>
  <si>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</si>
  <si>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</si>
  <si>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</si>
  <si>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</si>
  <si>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</si>
  <si>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</si>
  <si>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</si>
  <si>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</si>
  <si>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</si>
  <si>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</si>
  <si>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</si>
  <si>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</si>
  <si>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</si>
  <si>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</si>
  <si>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</si>
  <si>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</si>
  <si>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</si>
  <si>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</si>
  <si>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</si>
  <si>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</si>
  <si>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</si>
  <si>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</si>
  <si>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</si>
  <si>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</si>
  <si>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</si>
  <si>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</si>
  <si>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</si>
  <si>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</si>
  <si>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</si>
  <si>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</si>
  <si>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</si>
  <si>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</si>
  <si>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</si>
  <si>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</si>
  <si>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</si>
  <si>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</si>
  <si>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</si>
  <si>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</si>
  <si>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</si>
  <si>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</si>
  <si>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</si>
  <si>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</si>
  <si>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</si>
  <si>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</si>
  <si>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</si>
  <si>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</si>
  <si>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</si>
  <si>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</si>
  <si>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</si>
  <si>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</si>
  <si>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</si>
  <si>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</si>
  <si>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</si>
  <si>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</si>
  <si>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</si>
  <si>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</si>
  <si>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</si>
  <si>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</si>
  <si>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</si>
  <si>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</si>
  <si>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</si>
  <si>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</si>
  <si>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</si>
  <si>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</si>
  <si>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</si>
  <si>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</si>
  <si>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</si>
  <si>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</si>
  <si>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</si>
  <si>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</si>
  <si>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</si>
  <si>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</si>
  <si>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</si>
  <si>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</si>
  <si>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</si>
  <si>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</si>
  <si>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</si>
  <si>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</si>
  <si>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</si>
  <si>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</si>
  <si>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</si>
  <si>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</si>
  <si>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</si>
  <si>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</si>
  <si>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</si>
  <si>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</si>
  <si>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</si>
  <si>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</si>
  <si>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</si>
  <si>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</si>
  <si>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</si>
  <si>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</si>
  <si>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</si>
  <si>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</si>
  <si>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</si>
  <si>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</si>
  <si>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</si>
  <si>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</si>
  <si>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</si>
  <si>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</si>
  <si>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</si>
  <si>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</si>
  <si>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</si>
  <si>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</si>
  <si>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</si>
  <si>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</si>
  <si>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</si>
  <si>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</si>
  <si>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</si>
  <si>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</si>
  <si>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</si>
  <si>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</si>
  <si>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</si>
  <si>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</si>
  <si>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</si>
  <si>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</si>
  <si>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</si>
  <si>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</si>
  <si>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</si>
  <si>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</si>
  <si>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</si>
  <si>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</si>
  <si>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</si>
  <si>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</si>
  <si>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</si>
  <si>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</si>
  <si>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</si>
  <si>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</si>
  <si>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</si>
  <si>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</si>
  <si>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</si>
  <si>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</si>
  <si>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</si>
  <si>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</si>
  <si>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</si>
  <si>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</si>
  <si>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</si>
  <si>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</si>
  <si>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</si>
  <si>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</si>
  <si>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</si>
  <si>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</si>
  <si>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</si>
  <si>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</si>
  <si>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</si>
  <si>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</si>
  <si>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</si>
  <si>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</si>
  <si>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</si>
  <si>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</si>
  <si>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</si>
  <si>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</si>
  <si>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</si>
  <si>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</si>
  <si>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</si>
  <si>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</si>
  <si>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</si>
  <si>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</si>
  <si>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</si>
  <si>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</si>
  <si>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</si>
  <si>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</si>
  <si>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</si>
  <si>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</si>
  <si>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</si>
  <si>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</si>
  <si>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</si>
  <si>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</si>
  <si>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</si>
  <si>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</si>
  <si>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</si>
  <si>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</si>
  <si>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</si>
  <si>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</si>
  <si>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</si>
  <si>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</si>
  <si>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</si>
  <si>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</si>
  <si>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</si>
  <si>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</si>
  <si>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</si>
  <si>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</si>
  <si>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</si>
  <si>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</si>
  <si>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</si>
  <si>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</si>
  <si>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</si>
  <si>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</si>
  <si>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</si>
  <si>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</si>
  <si>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</si>
  <si>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</si>
  <si>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</si>
  <si>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</si>
  <si>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</si>
  <si>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</si>
  <si>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</si>
  <si>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</si>
  <si>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</si>
  <si>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</si>
  <si>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</si>
  <si>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</si>
  <si>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</si>
  <si>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</si>
  <si>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</si>
  <si>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</si>
  <si>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</si>
  <si>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</si>
  <si>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</si>
  <si>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</si>
  <si>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</si>
  <si>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</si>
  <si>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</si>
  <si>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</si>
  <si>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</si>
  <si>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</si>
  <si>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</si>
  <si>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</si>
  <si>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</si>
  <si>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</si>
  <si>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</si>
  <si>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</si>
  <si>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</si>
  <si>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</si>
  <si>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</si>
  <si>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</si>
  <si>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</si>
  <si>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</si>
  <si>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</si>
  <si>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</si>
  <si>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</si>
  <si>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</si>
  <si>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</si>
  <si>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</si>
  <si>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</si>
  <si>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</si>
  <si>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</si>
  <si>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</si>
  <si>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</si>
  <si>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</si>
  <si>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</si>
  <si>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</si>
  <si>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</si>
  <si>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</si>
  <si>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</si>
  <si>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</si>
  <si>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</si>
  <si>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</si>
  <si>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</si>
  <si>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</si>
  <si>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</si>
  <si>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</si>
  <si>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</si>
  <si>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</si>
  <si>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</si>
  <si>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</si>
  <si>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</si>
  <si>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</si>
  <si>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</si>
  <si>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</si>
  <si>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</si>
  <si>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</si>
  <si>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</si>
  <si>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</si>
  <si>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</si>
  <si>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</si>
  <si>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</si>
  <si>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</si>
  <si>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</si>
  <si>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</si>
  <si>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</si>
  <si>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</si>
  <si>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</si>
  <si>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</si>
  <si>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</si>
  <si>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</si>
  <si>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</si>
  <si>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</si>
  <si>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</si>
  <si>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</si>
  <si>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</si>
  <si>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</si>
  <si>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</si>
  <si>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</si>
  <si>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</si>
  <si>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</si>
  <si>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</si>
  <si>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</si>
  <si>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</si>
  <si>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</si>
  <si>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</si>
  <si>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</si>
  <si>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</si>
  <si>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</si>
  <si>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</si>
  <si>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</si>
  <si>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</si>
  <si>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</si>
  <si>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</si>
  <si>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</si>
  <si>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</si>
  <si>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</si>
  <si>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</si>
  <si>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</si>
  <si>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</si>
  <si>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</si>
  <si>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</si>
  <si>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</si>
  <si>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</si>
  <si>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</si>
  <si>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</si>
  <si>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</si>
  <si>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</si>
  <si>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</si>
  <si>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</si>
  <si>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</si>
  <si>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</si>
  <si>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</si>
  <si>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</si>
  <si>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</si>
  <si>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</si>
  <si>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</si>
  <si>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</si>
  <si>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</si>
  <si>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</si>
  <si>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</si>
  <si>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</si>
  <si>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</si>
  <si>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</si>
  <si>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</si>
  <si>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</si>
  <si>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</si>
  <si>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</si>
  <si>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</si>
  <si>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</si>
  <si>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</si>
  <si>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</si>
  <si>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</si>
  <si>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</si>
  <si>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</si>
  <si>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</si>
  <si>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</si>
  <si>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</si>
  <si>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</si>
  <si>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</si>
  <si>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</si>
  <si>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</si>
  <si>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</si>
  <si>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</si>
  <si>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</si>
  <si>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</si>
  <si>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</si>
  <si>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</si>
  <si>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</si>
  <si>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</si>
  <si>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</si>
  <si>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</si>
  <si>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</si>
  <si>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</si>
  <si>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</si>
  <si>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</si>
  <si>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</si>
  <si>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</si>
  <si>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</si>
  <si>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</si>
  <si>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</si>
  <si>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</si>
  <si>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</si>
  <si>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</si>
  <si>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</si>
  <si>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</si>
  <si>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</si>
  <si>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</si>
  <si>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</si>
  <si>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</si>
  <si>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</si>
  <si>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</si>
  <si>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</si>
  <si>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</si>
  <si>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</si>
  <si>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</si>
  <si>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</si>
  <si>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</si>
  <si>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</si>
  <si>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</si>
  <si>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</si>
  <si>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</si>
  <si>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</si>
  <si>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</si>
  <si>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</si>
  <si>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</si>
  <si>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</si>
  <si>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</si>
  <si>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</si>
  <si>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</si>
  <si>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</si>
  <si>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</si>
  <si>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</si>
  <si>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</si>
  <si>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</si>
  <si>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</si>
  <si>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</si>
  <si>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</si>
  <si>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</si>
  <si>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</si>
  <si>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</si>
  <si>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</si>
  <si>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</si>
  <si>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</si>
  <si>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</si>
  <si>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</si>
  <si>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</si>
  <si>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</si>
  <si>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</si>
  <si>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</si>
  <si>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</si>
  <si>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</si>
  <si>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</si>
  <si>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</si>
  <si>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</si>
  <si>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</si>
  <si>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</si>
  <si>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</si>
  <si>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</si>
  <si>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</si>
  <si>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</si>
  <si>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</si>
  <si>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</si>
  <si>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</si>
  <si>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</si>
  <si>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</si>
  <si>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</si>
  <si>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</si>
  <si>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</si>
  <si>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</si>
  <si>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</si>
  <si>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</si>
  <si>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</si>
  <si>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</si>
  <si>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</si>
  <si>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</si>
  <si>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</si>
  <si>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</si>
  <si>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</si>
  <si>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</si>
  <si>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</si>
  <si>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</si>
  <si>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</si>
  <si>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</si>
  <si>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</si>
  <si>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</si>
  <si>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</si>
  <si>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</si>
  <si>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</si>
  <si>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</si>
  <si>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</si>
  <si>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</si>
  <si>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</si>
  <si>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</si>
  <si>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</si>
  <si>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</si>
  <si>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</si>
  <si>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</si>
  <si>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</si>
  <si>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</si>
  <si>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</si>
  <si>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</si>
  <si>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</si>
  <si>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</si>
  <si>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</si>
  <si>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</si>
  <si>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</si>
  <si>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</si>
  <si>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</si>
  <si>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</si>
  <si>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</si>
  <si>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</si>
  <si>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</si>
  <si>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</si>
  <si>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</si>
  <si>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</si>
  <si>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</si>
  <si>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</si>
  <si>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</si>
  <si>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</si>
  <si>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</si>
  <si>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</si>
  <si>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</si>
  <si>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</si>
  <si>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</si>
  <si>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</si>
  <si>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</si>
  <si>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</si>
  <si>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</si>
  <si>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</si>
  <si>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</si>
  <si>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</si>
  <si>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</si>
  <si>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</si>
  <si>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</si>
  <si>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</si>
  <si>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</si>
  <si>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</si>
  <si>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</si>
  <si>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</si>
  <si>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</si>
  <si>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</si>
  <si>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</si>
  <si>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</si>
  <si>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</si>
  <si>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</si>
  <si>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</si>
  <si>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</si>
  <si>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</si>
  <si>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</si>
  <si>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</si>
  <si>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</si>
  <si>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</si>
  <si>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</si>
  <si>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</si>
  <si>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</si>
  <si>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</si>
  <si>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</si>
  <si>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</si>
  <si>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</si>
  <si>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</si>
  <si>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</si>
  <si>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</si>
  <si>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</si>
  <si>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</si>
  <si>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</si>
  <si>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</si>
  <si>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</si>
  <si>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</si>
  <si>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</si>
  <si>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</si>
  <si>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</si>
  <si>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</si>
  <si>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</si>
  <si>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</si>
  <si>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</si>
  <si>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</si>
  <si>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</si>
  <si>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</si>
  <si>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</si>
  <si>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</si>
  <si>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</si>
  <si>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</si>
  <si>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</si>
  <si>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</si>
  <si>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</si>
  <si>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</si>
  <si>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</si>
  <si>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</si>
  <si>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</si>
  <si>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</si>
  <si>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</si>
  <si>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</si>
  <si>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</si>
  <si>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</si>
  <si>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</si>
  <si>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</si>
  <si>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</si>
  <si>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</si>
  <si>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</si>
  <si>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</si>
  <si>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</si>
  <si>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</si>
  <si>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</si>
  <si>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</si>
  <si>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</si>
  <si>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</si>
  <si>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</si>
  <si>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</si>
  <si>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</si>
  <si>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</si>
  <si>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</si>
  <si>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</si>
  <si>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</si>
  <si>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</si>
  <si>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</si>
  <si>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</si>
  <si>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</si>
  <si>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</si>
  <si>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</si>
  <si>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</si>
  <si>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</si>
  <si>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</si>
  <si>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</si>
  <si>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</si>
  <si>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</si>
  <si>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</si>
  <si>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</si>
  <si>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</si>
  <si>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</si>
  <si>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</si>
  <si>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</si>
  <si>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</si>
  <si>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</si>
  <si>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</si>
  <si>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</si>
  <si>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</si>
  <si>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</si>
  <si>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</si>
  <si>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</si>
  <si>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</si>
  <si>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</si>
  <si>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</si>
  <si>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</si>
  <si>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</si>
  <si>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</si>
  <si>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</si>
  <si>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</si>
  <si>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</si>
  <si>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</si>
  <si>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</si>
  <si>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</si>
  <si>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</si>
  <si>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</si>
  <si>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</si>
  <si>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</si>
  <si>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</si>
  <si>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</si>
  <si>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</si>
  <si>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</si>
  <si>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</si>
  <si>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</si>
  <si>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</si>
  <si>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</si>
  <si>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</si>
  <si>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</si>
  <si>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</si>
  <si>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</si>
  <si>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</si>
  <si>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</si>
  <si>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</si>
  <si>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</si>
  <si>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</si>
  <si>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</si>
  <si>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</si>
  <si>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</si>
  <si>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</si>
  <si>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</si>
  <si>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</si>
  <si>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</si>
  <si>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</si>
  <si>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</si>
  <si>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</si>
  <si>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</si>
  <si>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</si>
  <si>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</si>
  <si>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</si>
  <si>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</si>
  <si>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</si>
  <si>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</si>
  <si>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</si>
  <si>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</si>
  <si>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</si>
  <si>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</si>
  <si>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</si>
  <si>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</si>
  <si>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</si>
  <si>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</si>
  <si>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</si>
  <si>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</si>
  <si>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</si>
  <si>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</si>
  <si>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</si>
  <si>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</si>
  <si>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</si>
  <si>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</si>
  <si>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</si>
  <si>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</si>
  <si>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</si>
  <si>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</si>
  <si>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</si>
  <si>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</si>
  <si>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</si>
  <si>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</si>
  <si>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</si>
  <si>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</si>
  <si>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</si>
  <si>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</si>
  <si>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</si>
  <si>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</si>
  <si>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</si>
  <si>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</si>
  <si>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</si>
  <si>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</si>
  <si>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</si>
  <si>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</si>
  <si>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</si>
  <si>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</si>
  <si>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</si>
  <si>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</si>
  <si>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</si>
  <si>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</si>
  <si>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</si>
  <si>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</si>
  <si>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</si>
  <si>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</si>
  <si>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</si>
  <si>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</si>
  <si>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</si>
  <si>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</si>
  <si>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</si>
  <si>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</si>
  <si>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</si>
  <si>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</si>
  <si>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</si>
  <si>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</si>
  <si>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</si>
  <si>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</si>
  <si>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</si>
  <si>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</si>
  <si>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</si>
  <si>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</si>
  <si>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</si>
  <si>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</si>
  <si>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</si>
  <si>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</si>
  <si>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</si>
  <si>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</si>
  <si>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</si>
  <si>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</si>
  <si>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</si>
  <si>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</si>
  <si>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</si>
  <si>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</si>
  <si>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</si>
  <si>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</si>
  <si>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</si>
  <si>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</si>
  <si>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</si>
  <si>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</si>
  <si>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</si>
  <si>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</si>
  <si>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</si>
  <si>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</si>
  <si>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</si>
  <si>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</si>
  <si>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</si>
  <si>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</si>
  <si>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</si>
  <si>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</si>
  <si>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</si>
  <si>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</si>
  <si>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</si>
  <si>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</si>
  <si>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</si>
  <si>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</si>
  <si>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</si>
  <si>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</si>
  <si>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</si>
  <si>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</si>
  <si>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</si>
  <si>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</si>
  <si>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</si>
  <si>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</si>
  <si>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</si>
  <si>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</si>
  <si>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</si>
  <si>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</si>
  <si>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</si>
  <si>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</si>
  <si>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</si>
  <si>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</si>
  <si>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</si>
  <si>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</si>
  <si>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</si>
  <si>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</si>
  <si>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</si>
  <si>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</si>
  <si>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</si>
  <si>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</si>
  <si>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</si>
  <si>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</si>
  <si>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</si>
  <si>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</si>
  <si>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</si>
  <si>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</si>
  <si>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</si>
  <si>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</si>
  <si>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</si>
  <si>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</si>
  <si>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</si>
  <si>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</si>
  <si>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</si>
  <si>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</si>
  <si>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</si>
  <si>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</si>
  <si>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</si>
  <si>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</si>
  <si>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</si>
  <si>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</si>
  <si>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</si>
  <si>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</si>
  <si>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</si>
  <si>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</si>
  <si>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</si>
  <si>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</si>
  <si>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</si>
  <si>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</si>
  <si>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</si>
  <si>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</si>
  <si>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</si>
  <si>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</si>
  <si>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</si>
  <si>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</si>
  <si>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</si>
  <si>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</si>
  <si>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</si>
  <si>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</si>
  <si>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</si>
  <si>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</si>
  <si>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</si>
  <si>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</si>
  <si>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</si>
  <si>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</si>
  <si>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</si>
  <si>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</si>
  <si>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</si>
  <si>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</si>
  <si>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</si>
  <si>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</si>
  <si>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</si>
  <si>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</si>
  <si>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</si>
  <si>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</si>
  <si>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</si>
  <si>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</si>
  <si>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</si>
  <si>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</si>
  <si>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</si>
  <si>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</si>
  <si>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</si>
  <si>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</si>
  <si>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</si>
  <si>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</si>
  <si>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</si>
  <si>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</si>
  <si>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</si>
  <si>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</si>
  <si>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</si>
  <si>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</si>
  <si>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</si>
  <si>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</si>
  <si>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</si>
  <si>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</si>
  <si>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</si>
  <si>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</si>
  <si>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</si>
  <si>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</si>
  <si>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</si>
  <si>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</si>
  <si>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</si>
  <si>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</si>
  <si>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</si>
  <si>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</si>
  <si>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</si>
  <si>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</si>
  <si>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</si>
  <si>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</si>
  <si>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</si>
  <si>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</si>
  <si>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</si>
  <si>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</si>
  <si>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</si>
  <si>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</si>
  <si>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</si>
  <si>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</si>
  <si>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</si>
  <si>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</si>
  <si>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</si>
  <si>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</si>
  <si>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</si>
  <si>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</si>
  <si>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</si>
  <si>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</si>
  <si>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</si>
  <si>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</si>
  <si>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</si>
  <si>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</si>
  <si>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</si>
  <si>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</si>
  <si>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</si>
  <si>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</si>
  <si>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</si>
  <si>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</si>
  <si>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</si>
  <si>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</si>
  <si>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</si>
  <si>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</si>
  <si>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</si>
  <si>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</si>
  <si>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</si>
  <si>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</si>
  <si>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</si>
  <si>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</si>
  <si>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</si>
  <si>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</si>
  <si>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</si>
  <si>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</si>
  <si>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</si>
  <si>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</si>
  <si>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</si>
  <si>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</si>
  <si>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</si>
  <si>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</si>
  <si>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</si>
  <si>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</si>
  <si>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</si>
  <si>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</si>
  <si>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</si>
  <si>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</si>
  <si>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</si>
  <si>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</si>
  <si>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</si>
  <si>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</si>
  <si>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</si>
  <si>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</si>
  <si>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</si>
  <si>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</si>
  <si>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</si>
  <si>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</si>
  <si>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</si>
  <si>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</si>
  <si>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</si>
  <si>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</si>
  <si>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</si>
  <si>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</si>
  <si>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</si>
  <si>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</si>
  <si>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</si>
  <si>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</si>
  <si>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</si>
  <si>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</si>
  <si>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</si>
  <si>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</si>
  <si>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</si>
  <si>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</si>
  <si>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</si>
  <si>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</si>
  <si>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</si>
  <si>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</si>
  <si>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</si>
  <si>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</si>
  <si>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</si>
  <si>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</si>
  <si>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</si>
  <si>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</si>
  <si>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</si>
  <si>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</si>
  <si>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</si>
  <si>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</si>
  <si>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</si>
  <si>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</si>
  <si>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</si>
  <si>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</si>
  <si>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</si>
  <si>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</si>
  <si>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</si>
  <si>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</si>
  <si>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</si>
  <si>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</si>
  <si>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</si>
  <si>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</si>
  <si>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</si>
  <si>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</si>
  <si>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</si>
  <si>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</si>
  <si>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</si>
  <si>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</si>
  <si>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</si>
  <si>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</si>
  <si>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</si>
  <si>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</si>
  <si>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</si>
  <si>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</si>
  <si>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</si>
  <si>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</si>
  <si>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</si>
  <si>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</si>
  <si>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</si>
  <si>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</si>
  <si>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</si>
  <si>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</si>
  <si>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</si>
  <si>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</si>
  <si>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</si>
  <si>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</si>
  <si>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</si>
  <si>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</si>
  <si>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</si>
  <si>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</si>
  <si>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</si>
  <si>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</si>
  <si>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</si>
  <si>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</si>
  <si>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</si>
  <si>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</si>
  <si>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</si>
  <si>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</si>
  <si>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</si>
  <si>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</si>
  <si>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</si>
  <si>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</si>
  <si>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</si>
  <si>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</si>
  <si>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</si>
  <si>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</si>
  <si>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</si>
  <si>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</si>
  <si>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</si>
  <si>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</si>
  <si>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</si>
  <si>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</si>
  <si>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</si>
  <si>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</si>
  <si>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</si>
  <si>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</si>
  <si>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</si>
  <si>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</si>
  <si>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</si>
  <si>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</si>
  <si>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</si>
  <si>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</si>
  <si>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</si>
  <si>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</si>
  <si>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</si>
  <si>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</si>
  <si>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</si>
  <si>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</si>
  <si>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</si>
  <si>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</si>
  <si>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</si>
  <si>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</si>
  <si>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</si>
  <si>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</si>
  <si>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</si>
  <si>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</si>
  <si>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</si>
  <si>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</si>
  <si>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</si>
  <si>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</si>
  <si>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</si>
  <si>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</si>
  <si>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</si>
  <si>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</si>
  <si>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</si>
  <si>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</si>
  <si>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</si>
  <si>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</si>
  <si>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</si>
  <si>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</si>
  <si>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</si>
  <si>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</si>
  <si>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</si>
  <si>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</si>
  <si>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</si>
  <si>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</si>
  <si>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</si>
  <si>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</si>
  <si>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</si>
  <si>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</si>
  <si>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</si>
  <si>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</si>
  <si>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</si>
  <si>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</si>
  <si>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</si>
  <si>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</si>
  <si>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</si>
  <si>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</si>
  <si>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</si>
  <si>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</si>
  <si>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</si>
  <si>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</si>
  <si>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</si>
  <si>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</si>
  <si>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</si>
  <si>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</si>
  <si>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</si>
  <si>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</si>
  <si>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</si>
  <si>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</si>
  <si>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</si>
  <si>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</si>
  <si>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</si>
  <si>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</si>
  <si>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</si>
  <si>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</si>
  <si>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</si>
  <si>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</si>
  <si>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</si>
  <si>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</si>
  <si>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</si>
  <si>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</si>
  <si>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</si>
  <si>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</si>
  <si>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</si>
  <si>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</si>
  <si>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</si>
  <si>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</si>
  <si>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</si>
  <si>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</si>
  <si>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</si>
  <si>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</si>
  <si>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</si>
  <si>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</si>
  <si>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</si>
  <si>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</si>
  <si>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</si>
  <si>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</si>
  <si>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</si>
  <si>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</si>
  <si>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</si>
  <si>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</si>
  <si>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</si>
  <si>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</si>
  <si>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</si>
  <si>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</si>
  <si>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</si>
  <si>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</si>
  <si>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</si>
  <si>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</si>
  <si>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</si>
  <si>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</si>
  <si>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</si>
  <si>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</si>
  <si>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</si>
  <si>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</si>
  <si>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</si>
  <si>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</si>
  <si>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</si>
  <si>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</si>
  <si>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</si>
  <si>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</si>
  <si>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</si>
  <si>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</si>
  <si>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</si>
  <si>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</si>
  <si>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</si>
  <si>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</si>
  <si>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</si>
  <si>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</si>
  <si>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</si>
  <si>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</si>
  <si>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</si>
  <si>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</si>
  <si>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</si>
  <si>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</si>
  <si>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</si>
  <si>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</si>
  <si>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</si>
  <si>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</si>
  <si>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</si>
  <si>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</si>
  <si>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</si>
  <si>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</si>
  <si>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</si>
  <si>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</si>
  <si>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</si>
  <si>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</si>
  <si>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</si>
  <si>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</si>
  <si>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</si>
  <si>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</si>
  <si>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</si>
  <si>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</si>
  <si>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</si>
  <si>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</si>
  <si>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</si>
  <si>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</si>
  <si>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</si>
  <si>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</si>
  <si>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</si>
  <si>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</si>
  <si>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</si>
  <si>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</si>
  <si>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</si>
  <si>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</si>
  <si>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</si>
  <si>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</si>
  <si>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</si>
  <si>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</si>
  <si>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</si>
  <si>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</si>
  <si>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</si>
  <si>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</si>
  <si>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</si>
  <si>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</si>
  <si>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</si>
  <si>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</si>
  <si>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</si>
  <si>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</si>
  <si>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</si>
  <si>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</si>
  <si>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</si>
  <si>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</si>
  <si>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</si>
  <si>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</si>
  <si>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</si>
  <si>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</si>
  <si>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</si>
  <si>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</si>
  <si>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</si>
  <si>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</si>
  <si>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</si>
  <si>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</si>
  <si>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</si>
  <si>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</si>
  <si>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</si>
  <si>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</si>
  <si>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</si>
  <si>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</si>
  <si>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</si>
  <si>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</si>
  <si>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</si>
  <si>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</si>
  <si>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</si>
  <si>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</si>
  <si>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</si>
  <si>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</si>
  <si>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</si>
  <si>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</si>
  <si>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</si>
  <si>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</si>
  <si>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</si>
  <si>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</si>
  <si>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</si>
  <si>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</si>
  <si>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</si>
  <si>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</si>
  <si>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</si>
  <si>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</si>
  <si>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</si>
  <si>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</si>
  <si>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</si>
  <si>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</si>
  <si>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</si>
  <si>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</si>
  <si>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</si>
  <si>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</si>
  <si>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</si>
  <si>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</si>
  <si>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</si>
  <si>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</si>
  <si>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</si>
  <si>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</si>
  <si>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</si>
  <si>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</si>
  <si>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</si>
  <si>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</si>
  <si>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</si>
  <si>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</si>
  <si>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</si>
  <si>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</si>
  <si>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</si>
  <si>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</si>
  <si>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</si>
  <si>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</si>
  <si>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</si>
  <si>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</si>
  <si>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</si>
  <si>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</si>
  <si>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</si>
  <si>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</si>
  <si>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</si>
  <si>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</si>
  <si>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</si>
  <si>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</si>
  <si>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</si>
  <si>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</si>
  <si>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</si>
  <si>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</si>
  <si>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</si>
  <si>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</si>
  <si>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</si>
  <si>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</si>
  <si>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</si>
  <si>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</si>
  <si>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</si>
  <si>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</si>
  <si>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</si>
  <si>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</si>
  <si>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</si>
  <si>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</si>
  <si>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</si>
  <si>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</si>
  <si>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</si>
  <si>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</si>
  <si>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</si>
  <si>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</si>
  <si>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</si>
  <si>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</si>
  <si>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</si>
  <si>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</si>
  <si>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</si>
  <si>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</si>
  <si>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</si>
  <si>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</si>
  <si>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</si>
  <si>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</si>
  <si>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</si>
  <si>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</si>
  <si>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</si>
  <si>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</si>
  <si>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</si>
  <si>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</si>
  <si>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</si>
  <si>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</si>
  <si>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</si>
  <si>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</si>
  <si>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</si>
  <si>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</si>
  <si>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</si>
  <si>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</si>
  <si>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</si>
  <si>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</si>
  <si>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</si>
  <si>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</si>
  <si>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</si>
  <si>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</si>
  <si>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</si>
  <si>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</si>
  <si>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</si>
  <si>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</si>
  <si>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</si>
  <si>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</si>
  <si>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</si>
  <si>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</si>
  <si>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</si>
  <si>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</si>
  <si>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</si>
  <si>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</si>
  <si>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</si>
  <si>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</si>
  <si>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</si>
  <si>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</si>
  <si>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</si>
  <si>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</si>
  <si>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</si>
  <si>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</si>
  <si>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</si>
  <si>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</si>
  <si>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</si>
  <si>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</si>
  <si>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</si>
  <si>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</si>
  <si>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</si>
  <si>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</si>
  <si>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</si>
  <si>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</si>
  <si>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</si>
  <si>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</si>
  <si>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</si>
  <si>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</si>
  <si>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</si>
  <si>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</si>
  <si>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</si>
  <si>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</si>
  <si>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</si>
  <si>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</si>
  <si>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</si>
  <si>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</si>
  <si>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</si>
  <si>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</si>
  <si>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</si>
  <si>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</si>
  <si>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</si>
  <si>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</si>
  <si>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</si>
  <si>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</si>
  <si>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</si>
  <si>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</si>
  <si>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</si>
  <si>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</si>
  <si>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</si>
  <si>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</si>
  <si>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</si>
  <si>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</si>
  <si>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</si>
  <si>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</si>
  <si>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</si>
  <si>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</si>
  <si>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</si>
  <si>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</si>
  <si>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</si>
  <si>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</si>
  <si>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</si>
  <si>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</si>
  <si>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</si>
  <si>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</si>
  <si>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</si>
  <si>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</si>
  <si>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</si>
  <si>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</si>
  <si>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</si>
  <si>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</si>
  <si>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</si>
  <si>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</si>
  <si>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</si>
  <si>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</si>
  <si>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</si>
  <si>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</si>
  <si>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</si>
  <si>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</si>
  <si>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</si>
  <si>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</si>
  <si>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</si>
  <si>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</si>
  <si>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</si>
  <si>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</si>
  <si>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</si>
  <si>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</si>
  <si>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</si>
  <si>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</si>
  <si>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</si>
  <si>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</si>
  <si>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</si>
  <si>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</si>
  <si>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</si>
  <si>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</si>
  <si>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</si>
  <si>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</si>
  <si>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</si>
  <si>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</si>
  <si>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</si>
  <si>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</si>
  <si>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</si>
  <si>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</si>
  <si>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</si>
  <si>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</si>
  <si>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</si>
  <si>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</si>
  <si>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</si>
  <si>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</si>
  <si>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</si>
  <si>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</si>
  <si>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</si>
  <si>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</si>
  <si>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</si>
  <si>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</si>
  <si>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</si>
  <si>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</si>
  <si>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</si>
  <si>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</si>
  <si>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</si>
  <si>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</si>
  <si>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</si>
  <si>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</si>
  <si>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</si>
  <si>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</si>
  <si>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</si>
  <si>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</si>
  <si>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</si>
  <si>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</si>
  <si>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</si>
  <si>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</si>
  <si>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</si>
  <si>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</si>
  <si>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</si>
  <si>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</si>
  <si>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</si>
  <si>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</si>
  <si>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</si>
  <si>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</si>
  <si>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</si>
  <si>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</si>
  <si>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</si>
  <si>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</si>
  <si>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</si>
  <si>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</si>
  <si>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</si>
  <si>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</si>
  <si>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</si>
  <si>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</si>
  <si>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</si>
  <si>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</si>
  <si>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</si>
  <si>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</si>
  <si>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</si>
  <si>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</si>
  <si>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</si>
  <si>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</si>
  <si>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</si>
  <si>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</si>
  <si>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</si>
  <si>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</si>
  <si>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</si>
  <si>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</si>
  <si>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</si>
  <si>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</si>
  <si>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</si>
  <si>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</si>
  <si>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</si>
  <si>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</si>
  <si>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</si>
  <si>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</si>
  <si>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</si>
  <si>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</si>
  <si>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</si>
  <si>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</si>
  <si>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</si>
  <si>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</si>
  <si>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</si>
  <si>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</si>
  <si>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</si>
  <si>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</si>
  <si>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</si>
  <si>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</si>
  <si>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</si>
  <si>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</si>
  <si>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</si>
  <si>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</si>
  <si>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</si>
  <si>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</si>
  <si>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</si>
  <si>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</si>
  <si>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</si>
  <si>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</si>
  <si>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</si>
  <si>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</si>
  <si>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</si>
  <si>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</si>
  <si>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</si>
  <si>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</si>
  <si>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</si>
  <si>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</si>
  <si>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</si>
  <si>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</si>
  <si>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</si>
  <si>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</si>
  <si>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</si>
  <si>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</si>
  <si>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</si>
  <si>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</si>
  <si>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</si>
  <si>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</si>
  <si>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</si>
  <si>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</si>
  <si>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</si>
  <si>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</si>
  <si>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</si>
  <si>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</si>
  <si>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</si>
  <si>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</si>
  <si>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</si>
  <si>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</si>
  <si>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</si>
  <si>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</si>
  <si>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</si>
  <si>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</si>
  <si>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</si>
  <si>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</si>
  <si>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</si>
  <si>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</si>
  <si>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</si>
  <si>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</si>
  <si>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</si>
  <si>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</si>
  <si>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</si>
  <si>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</si>
  <si>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</si>
  <si>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</si>
  <si>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</si>
  <si>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</si>
  <si>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</si>
  <si>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</si>
  <si>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</si>
  <si>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</si>
  <si>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</si>
  <si>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</si>
  <si>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</si>
  <si>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</si>
  <si>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</si>
  <si>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</si>
  <si>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</si>
  <si>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</si>
  <si>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</si>
  <si>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</si>
  <si>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</si>
  <si>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</si>
  <si>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</si>
  <si>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</si>
  <si>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</si>
  <si>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</si>
  <si>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</si>
  <si>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</si>
  <si>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</si>
  <si>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</si>
  <si>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</si>
  <si>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</si>
  <si>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</si>
  <si>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</si>
  <si>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</si>
  <si>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</si>
  <si>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</si>
  <si>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</si>
  <si>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</si>
  <si>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</si>
  <si>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</si>
  <si>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</si>
  <si>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</si>
  <si>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</si>
  <si>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</si>
  <si>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</si>
  <si>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</si>
  <si>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</si>
  <si>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</si>
  <si>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</si>
  <si>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</si>
  <si>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</si>
  <si>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</si>
  <si>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</si>
  <si>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</si>
  <si>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</si>
  <si>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</si>
  <si>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</si>
  <si>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</si>
  <si>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</si>
  <si>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</si>
  <si>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</si>
  <si>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</si>
  <si>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</si>
  <si>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</si>
  <si>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</si>
  <si>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</si>
  <si>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</si>
  <si>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</si>
  <si>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</si>
  <si>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</si>
  <si>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</si>
  <si>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</si>
  <si>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</si>
  <si>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</si>
  <si>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</si>
  <si>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</si>
  <si>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</si>
  <si>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</si>
  <si>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</si>
  <si>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</si>
  <si>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</si>
  <si>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</si>
  <si>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</si>
  <si>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</si>
  <si>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</si>
  <si>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</si>
  <si>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</si>
  <si>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</si>
  <si>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</si>
  <si>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</si>
  <si>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</si>
  <si>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</si>
  <si>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</si>
  <si>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</si>
  <si>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</si>
  <si>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</si>
  <si>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</si>
  <si>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</si>
  <si>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</si>
  <si>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</si>
  <si>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</si>
  <si>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</si>
  <si>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</si>
  <si>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</si>
  <si>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</si>
  <si>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</si>
  <si>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</si>
  <si>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</si>
  <si>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</si>
  <si>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</si>
  <si>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</si>
  <si>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</si>
  <si>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</si>
  <si>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</si>
  <si>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</si>
  <si>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</si>
  <si>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</si>
  <si>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</si>
  <si>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</si>
  <si>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</si>
  <si>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</si>
  <si>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</si>
  <si>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</si>
  <si>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</si>
  <si>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</si>
  <si>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</si>
  <si>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</si>
  <si>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</si>
  <si>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</si>
  <si>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</si>
  <si>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</si>
  <si>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</si>
  <si>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</si>
  <si>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</si>
  <si>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</si>
  <si>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</si>
  <si>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</si>
  <si>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</si>
  <si>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</si>
  <si>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</si>
  <si>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</si>
  <si>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</si>
  <si>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</si>
  <si>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</si>
  <si>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</si>
  <si>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</si>
  <si>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</si>
  <si>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</si>
  <si>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</si>
  <si>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</si>
  <si>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</si>
  <si>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</si>
  <si>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</si>
  <si>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</si>
  <si>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</si>
  <si>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</si>
  <si>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</si>
  <si>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</si>
  <si>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</si>
  <si>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</si>
  <si>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</si>
  <si>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</si>
  <si>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</si>
  <si>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</si>
  <si>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</si>
  <si>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</si>
  <si>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</si>
  <si>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</si>
  <si>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</si>
  <si>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</si>
  <si>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</si>
  <si>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</si>
  <si>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</si>
  <si>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</si>
  <si>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</si>
  <si>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</si>
  <si>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</si>
  <si>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</si>
  <si>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</si>
  <si>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</si>
  <si>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</si>
  <si>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</si>
  <si>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</si>
  <si>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</si>
  <si>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</si>
  <si>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</si>
  <si>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</si>
  <si>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</si>
  <si>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</si>
  <si>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</si>
  <si>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</si>
  <si>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</si>
  <si>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</si>
  <si>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</si>
  <si>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</si>
  <si>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</si>
  <si>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</si>
  <si>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</si>
  <si>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</si>
  <si>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</si>
  <si>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</si>
  <si>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</si>
  <si>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</si>
  <si>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</si>
  <si>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</si>
  <si>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</si>
  <si>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</si>
  <si>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</si>
  <si>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</si>
  <si>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</si>
  <si>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</si>
  <si>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</si>
  <si>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</si>
  <si>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</si>
  <si>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</si>
  <si>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</si>
  <si>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</si>
  <si>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</si>
  <si>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</si>
  <si>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</si>
  <si>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</si>
  <si>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</si>
  <si>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</si>
  <si>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</si>
  <si>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</si>
  <si>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</si>
  <si>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</si>
  <si>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</si>
  <si>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</si>
  <si>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</si>
  <si>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</si>
  <si>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</si>
  <si>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</si>
  <si>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</si>
  <si>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</si>
  <si>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</si>
  <si>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</si>
  <si>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</si>
  <si>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</si>
  <si>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</si>
  <si>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</si>
  <si>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</si>
  <si>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</si>
  <si>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</si>
  <si>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</si>
  <si>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</si>
  <si>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</si>
  <si>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</si>
  <si>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</si>
  <si>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</si>
  <si>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</si>
  <si>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</si>
  <si>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</si>
  <si>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</si>
  <si>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</si>
  <si>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</si>
  <si>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</si>
  <si>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</si>
  <si>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</si>
  <si>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</si>
  <si>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</si>
  <si>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</si>
  <si>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</si>
  <si>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</si>
  <si>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</si>
  <si>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</si>
  <si>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</si>
  <si>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</si>
  <si>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</si>
  <si>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</si>
  <si>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</si>
  <si>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</si>
  <si>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</si>
  <si>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</si>
  <si>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</si>
  <si>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</si>
  <si>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</si>
  <si>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</si>
  <si>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</si>
  <si>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</si>
  <si>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</si>
  <si>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</si>
  <si>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</si>
  <si>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</si>
  <si>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</si>
  <si>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</si>
  <si>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</si>
  <si>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</si>
  <si>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</si>
  <si>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</si>
  <si>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</si>
  <si>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</si>
  <si>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</si>
  <si>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</si>
  <si>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</si>
  <si>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</si>
  <si>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</si>
  <si>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</si>
  <si>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</si>
  <si>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</si>
  <si>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</si>
  <si>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</si>
  <si>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</si>
  <si>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</si>
  <si>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</si>
  <si>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</si>
  <si>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</si>
  <si>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</si>
  <si>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</si>
  <si>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</si>
  <si>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</si>
  <si>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</si>
  <si>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</si>
  <si>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</si>
  <si>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</si>
  <si>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</si>
  <si>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</si>
  <si>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</si>
  <si>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</si>
  <si>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</si>
  <si>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</si>
  <si>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</si>
  <si>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</si>
  <si>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</si>
  <si>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</si>
  <si>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</si>
  <si>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</si>
  <si>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</si>
  <si>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</si>
  <si>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</si>
  <si>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</si>
  <si>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</si>
  <si>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</si>
  <si>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</si>
  <si>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</si>
  <si>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</si>
  <si>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</si>
  <si>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</si>
  <si>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</si>
  <si>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</si>
  <si>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</si>
  <si>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</si>
  <si>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</si>
  <si>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</si>
  <si>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</si>
  <si>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</si>
  <si>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</si>
  <si>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</si>
  <si>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</si>
  <si>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</si>
  <si>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</si>
  <si>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</si>
  <si>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</si>
  <si>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</si>
  <si>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</si>
  <si>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</si>
  <si>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</si>
  <si>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</si>
  <si>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</si>
  <si>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</si>
  <si>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</si>
  <si>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</si>
  <si>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</si>
  <si>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</si>
  <si>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</si>
  <si>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</si>
  <si>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</si>
  <si>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</si>
  <si>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</si>
  <si>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</si>
  <si>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</si>
  <si>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</si>
  <si>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</si>
  <si>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</si>
  <si>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</si>
  <si>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</si>
  <si>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</si>
  <si>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</si>
  <si>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</si>
  <si>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</si>
  <si>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</si>
  <si>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</si>
  <si>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</si>
  <si>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</si>
  <si>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</si>
  <si>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</si>
  <si>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</si>
  <si>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</si>
  <si>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</si>
  <si>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</si>
  <si>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</si>
  <si>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</si>
  <si>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</si>
  <si>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</si>
  <si>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</si>
  <si>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</si>
  <si>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</si>
  <si>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</si>
  <si>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</si>
  <si>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</si>
  <si>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</si>
  <si>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</si>
  <si>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</si>
  <si>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</si>
  <si>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</si>
  <si>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</si>
  <si>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</si>
  <si>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</si>
  <si>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</si>
  <si>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</si>
  <si>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</si>
  <si>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</si>
  <si>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</si>
  <si>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</si>
  <si>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</si>
  <si>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</si>
  <si>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</si>
  <si>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</si>
  <si>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</si>
  <si>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</si>
  <si>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</si>
  <si>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</si>
  <si>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</si>
  <si>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</si>
  <si>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</si>
  <si>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</si>
  <si>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</si>
  <si>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</si>
  <si>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</si>
  <si>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</si>
  <si>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</si>
  <si>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</si>
  <si>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</si>
  <si>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</si>
  <si>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</si>
  <si>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</si>
  <si>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</si>
  <si>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</si>
  <si>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</si>
  <si>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</si>
  <si>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</si>
  <si>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</si>
  <si>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</si>
  <si>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</si>
  <si>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</si>
  <si>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</si>
  <si>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</si>
  <si>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</si>
  <si>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</si>
  <si>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</si>
  <si>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</si>
  <si>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</si>
  <si>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</si>
  <si>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</si>
  <si>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</si>
  <si>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</si>
  <si>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</si>
  <si>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</si>
  <si>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</si>
  <si>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</si>
  <si>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</si>
  <si>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</si>
  <si>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</si>
  <si>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</si>
  <si>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</si>
  <si>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</si>
  <si>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</si>
  <si>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</si>
  <si>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</si>
  <si>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</si>
  <si>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</si>
  <si>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</si>
  <si>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</si>
  <si>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</si>
  <si>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</si>
  <si>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</si>
  <si>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</si>
  <si>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</si>
  <si>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</si>
  <si>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</si>
  <si>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</si>
  <si>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</si>
  <si>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</si>
  <si>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</si>
  <si>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</si>
  <si>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</si>
  <si>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</si>
  <si>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</si>
  <si>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</si>
  <si>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</si>
  <si>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</si>
  <si>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</si>
  <si>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</si>
  <si>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</si>
  <si>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</si>
  <si>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</si>
  <si>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</si>
  <si>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</si>
  <si>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</si>
  <si>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</si>
  <si>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</si>
  <si>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</si>
  <si>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</si>
  <si>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</si>
  <si>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</si>
  <si>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</si>
  <si>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</si>
  <si>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</si>
  <si>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</si>
  <si>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</si>
  <si>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</si>
  <si>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</si>
  <si>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</si>
  <si>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</si>
  <si>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</si>
  <si>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</si>
  <si>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</si>
  <si>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</si>
  <si>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</si>
  <si>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</si>
  <si>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</si>
  <si>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</si>
  <si>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</si>
  <si>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</si>
  <si>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</si>
  <si>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</si>
  <si>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</si>
  <si>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</si>
  <si>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</si>
  <si>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</si>
  <si>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</si>
  <si>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</si>
  <si>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</si>
  <si>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</si>
  <si>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</si>
  <si>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</si>
  <si>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</si>
  <si>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</si>
  <si>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</si>
  <si>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</si>
  <si>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</si>
  <si>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</si>
  <si>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</si>
  <si>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</si>
  <si>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</si>
  <si>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</si>
  <si>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</si>
  <si>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</si>
  <si>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</si>
  <si>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</si>
  <si>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</si>
  <si>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</si>
  <si>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</si>
  <si>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</si>
  <si>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</si>
  <si>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</si>
  <si>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</si>
  <si>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</si>
  <si>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</si>
  <si>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</si>
  <si>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</si>
  <si>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</si>
  <si>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</si>
  <si>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</si>
  <si>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</si>
  <si>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</si>
  <si>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</si>
  <si>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</si>
  <si>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</si>
  <si>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</si>
  <si>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</si>
  <si>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</si>
  <si>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</si>
  <si>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</si>
  <si>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</si>
  <si>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</si>
  <si>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</si>
  <si>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</si>
  <si>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</si>
  <si>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</si>
  <si>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</si>
  <si>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</si>
  <si>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</si>
  <si>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</si>
  <si>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</si>
  <si>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</si>
  <si>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</si>
  <si>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</si>
  <si>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</si>
  <si>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</si>
  <si>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</si>
  <si>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</si>
  <si>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</si>
  <si>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</si>
  <si>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</si>
  <si>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</si>
  <si>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</si>
  <si>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</si>
  <si>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</si>
  <si>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</si>
  <si>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</si>
  <si>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</si>
  <si>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</si>
  <si>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</si>
  <si>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</si>
  <si>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</si>
  <si>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</si>
  <si>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</si>
  <si>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</si>
  <si>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</si>
  <si>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</si>
  <si>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</si>
  <si>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</si>
  <si>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</si>
  <si>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</si>
  <si>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</si>
  <si>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</si>
  <si>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</si>
  <si>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</si>
  <si>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</si>
  <si>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</si>
  <si>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</si>
  <si>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</si>
  <si>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</si>
  <si>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</si>
  <si>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</si>
  <si>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</si>
  <si>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</si>
  <si>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</si>
  <si>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</si>
  <si>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</si>
  <si>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</si>
  <si>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</si>
  <si>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</si>
  <si>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</si>
  <si>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</si>
  <si>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</si>
  <si>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</si>
  <si>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</si>
  <si>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</si>
  <si>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</si>
  <si>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</si>
  <si>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</si>
  <si>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</si>
  <si>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</si>
  <si>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</si>
  <si>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</si>
  <si>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</si>
  <si>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</si>
  <si>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</si>
  <si>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</si>
  <si>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</si>
  <si>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</si>
  <si>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</si>
  <si>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</si>
  <si>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</si>
  <si>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</si>
  <si>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</si>
  <si>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</si>
  <si>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</si>
  <si>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</si>
  <si>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</si>
  <si>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</si>
  <si>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</si>
  <si>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</si>
  <si>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</si>
  <si>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</si>
  <si>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</si>
  <si>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</si>
  <si>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</si>
  <si>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</si>
  <si>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</si>
  <si>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</si>
  <si>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</si>
  <si>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</si>
  <si>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</si>
  <si>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</si>
  <si>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</si>
  <si>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</si>
  <si>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</si>
  <si>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</si>
  <si>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</si>
  <si>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</si>
  <si>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</si>
  <si>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</si>
  <si>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</si>
  <si>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</si>
  <si>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</si>
  <si>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</si>
  <si>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</si>
  <si>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</si>
  <si>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</si>
  <si>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</si>
  <si>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</si>
  <si>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</si>
  <si>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</si>
  <si>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</si>
  <si>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</si>
  <si>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</si>
  <si>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</si>
  <si>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</si>
  <si>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</si>
  <si>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</si>
  <si>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</si>
  <si>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</si>
  <si>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</si>
  <si>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</si>
  <si>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</si>
  <si>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</si>
  <si>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</si>
  <si>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</si>
  <si>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</si>
  <si>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</si>
  <si>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</si>
  <si>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</si>
  <si>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</si>
  <si>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</si>
  <si>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</si>
  <si>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</si>
  <si>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</si>
  <si>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</si>
  <si>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</si>
  <si>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</si>
  <si>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</si>
  <si>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</si>
  <si>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</si>
  <si>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</si>
  <si>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</si>
  <si>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</si>
  <si>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</si>
  <si>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</si>
  <si>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</si>
  <si>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</si>
  <si>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</si>
  <si>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</si>
  <si>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</si>
  <si>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</si>
  <si>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</si>
  <si>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</si>
  <si>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</si>
  <si>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</si>
  <si>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</si>
  <si>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</si>
  <si>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</si>
  <si>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</si>
  <si>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</si>
  <si>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</si>
  <si>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</si>
  <si>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</si>
  <si>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</si>
  <si>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</si>
  <si>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</si>
  <si>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</si>
  <si>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</si>
  <si>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</si>
  <si>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</si>
  <si>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</si>
  <si>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</si>
  <si>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</si>
  <si>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</si>
  <si>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</si>
  <si>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</si>
  <si>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</si>
  <si>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</si>
  <si>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</si>
  <si>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</si>
  <si>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</si>
  <si>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</si>
  <si>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</si>
  <si>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</si>
  <si>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</si>
  <si>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</si>
  <si>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</si>
  <si>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</si>
  <si>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</si>
  <si>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</si>
  <si>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</si>
  <si>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</si>
  <si>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</si>
  <si>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</si>
  <si>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</si>
  <si>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</si>
  <si>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</si>
  <si>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</si>
  <si>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</si>
  <si>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</si>
  <si>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</si>
  <si>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</si>
  <si>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</si>
  <si>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</si>
  <si>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</si>
  <si>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</si>
  <si>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</si>
  <si>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</si>
  <si>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</si>
  <si>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</si>
  <si>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</si>
  <si>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</si>
  <si>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</si>
  <si>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</si>
  <si>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</si>
  <si>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</si>
  <si>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</si>
  <si>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</si>
  <si>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</si>
  <si>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</si>
  <si>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</si>
  <si>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</si>
  <si>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</si>
  <si>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</si>
  <si>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</si>
  <si>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</si>
  <si>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</si>
  <si>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</si>
  <si>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</si>
  <si>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</si>
  <si>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</si>
  <si>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</si>
  <si>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</si>
  <si>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</si>
  <si>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</si>
  <si>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</si>
  <si>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</si>
  <si>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</si>
  <si>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</si>
  <si>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</si>
  <si>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</si>
  <si>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</si>
  <si>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</si>
  <si>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</si>
  <si>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</si>
  <si>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</si>
  <si>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</si>
  <si>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</si>
  <si>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</si>
  <si>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</si>
  <si>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</si>
  <si>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</si>
  <si>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</si>
  <si>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</si>
  <si>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</si>
  <si>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</si>
  <si>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</si>
  <si>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</si>
  <si>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</si>
  <si>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</si>
  <si>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</si>
  <si>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</si>
  <si>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</si>
  <si>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</si>
  <si>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</si>
  <si>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</si>
  <si>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</si>
  <si>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</si>
  <si>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</si>
  <si>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</si>
  <si>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</si>
  <si>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</si>
  <si>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</si>
  <si>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</si>
  <si>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</si>
  <si>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</si>
  <si>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</si>
  <si>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</si>
  <si>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</si>
  <si>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</si>
  <si>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</si>
  <si>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</si>
  <si>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</si>
  <si>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</si>
  <si>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</si>
  <si>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</si>
  <si>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</si>
  <si>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</si>
  <si>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</si>
  <si>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</si>
  <si>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</si>
  <si>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</si>
  <si>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</si>
  <si>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</si>
  <si>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</si>
  <si>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</si>
  <si>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</si>
  <si>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</si>
  <si>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</si>
  <si>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</si>
  <si>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</si>
  <si>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</si>
  <si>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</si>
  <si>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</si>
  <si>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</si>
  <si>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</si>
  <si>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</si>
  <si>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</si>
  <si>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</si>
  <si>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</si>
  <si>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</si>
  <si>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</si>
  <si>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</si>
  <si>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</si>
  <si>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</si>
  <si>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</si>
  <si>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</si>
  <si>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</si>
  <si>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</si>
  <si>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</si>
  <si>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</si>
  <si>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</si>
  <si>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</si>
  <si>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</si>
  <si>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</si>
  <si>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</si>
  <si>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</si>
  <si>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</si>
  <si>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</si>
  <si>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</si>
  <si>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</si>
  <si>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</si>
  <si>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</si>
  <si>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</si>
  <si>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</si>
  <si>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</si>
  <si>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</si>
  <si>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</si>
  <si>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</si>
  <si>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</si>
  <si>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</si>
  <si>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</si>
  <si>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</si>
  <si>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</si>
  <si>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</si>
  <si>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</si>
  <si>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</si>
  <si>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</si>
  <si>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</si>
  <si>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</si>
  <si>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</si>
  <si>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</si>
  <si>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</si>
  <si>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</si>
  <si>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</si>
  <si>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</si>
  <si>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</si>
  <si>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</si>
  <si>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</si>
  <si>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</si>
  <si>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</si>
  <si>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</si>
  <si>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</si>
  <si>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</si>
  <si>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</si>
  <si>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</si>
  <si>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</si>
  <si>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</si>
  <si>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</si>
  <si>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</si>
  <si>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</si>
  <si>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</si>
  <si>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</si>
  <si>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</si>
  <si>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</si>
  <si>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</si>
  <si>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</si>
  <si>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</si>
  <si>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</si>
  <si>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</si>
  <si>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</si>
  <si>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</si>
  <si>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</si>
  <si>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</si>
  <si>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</si>
  <si>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</si>
  <si>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</si>
  <si>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</si>
  <si>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</si>
  <si>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</si>
  <si>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</si>
  <si>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</si>
  <si>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</si>
  <si>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</si>
  <si>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</si>
  <si>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</si>
  <si>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</si>
  <si>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</si>
  <si>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</si>
  <si>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</si>
  <si>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</si>
  <si>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</si>
  <si>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</si>
  <si>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</si>
  <si>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</si>
  <si>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</si>
  <si>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</si>
  <si>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</si>
  <si>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</si>
  <si>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</si>
  <si>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</si>
  <si>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</si>
  <si>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</si>
  <si>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</si>
  <si>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</si>
  <si>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</si>
  <si>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</si>
  <si>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</si>
  <si>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</si>
  <si>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</si>
  <si>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</si>
  <si>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</si>
  <si>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</si>
  <si>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</si>
  <si>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</si>
  <si>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</si>
  <si>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</si>
  <si>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</si>
  <si>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</si>
  <si>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</si>
  <si>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</si>
  <si>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</si>
  <si>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</si>
  <si>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</si>
  <si>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</si>
  <si>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</si>
  <si>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</si>
  <si>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</si>
  <si>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</si>
  <si>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</si>
  <si>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</si>
  <si>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</si>
  <si>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</si>
  <si>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</si>
  <si>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</si>
  <si>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</si>
  <si>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</si>
  <si>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</si>
  <si>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</si>
  <si>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</si>
  <si>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</si>
  <si>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</si>
  <si>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</si>
  <si>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</si>
  <si>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</si>
  <si>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</si>
  <si>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</si>
  <si>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</si>
  <si>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</si>
  <si>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</si>
  <si>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</si>
  <si>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</si>
  <si>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</si>
  <si>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</si>
  <si>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</si>
  <si>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</si>
  <si>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</si>
  <si>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</si>
  <si>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</si>
  <si>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</si>
  <si>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</si>
  <si>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</si>
  <si>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</si>
  <si>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</si>
  <si>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</si>
  <si>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</si>
  <si>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</si>
  <si>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</si>
  <si>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</si>
  <si>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</si>
  <si>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</si>
  <si>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</si>
  <si>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</si>
  <si>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</si>
  <si>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</si>
  <si>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</si>
  <si>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</si>
  <si>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</si>
  <si>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</si>
  <si>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</si>
  <si>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</si>
  <si>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</si>
  <si>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</si>
  <si>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</si>
  <si>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</si>
  <si>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</si>
  <si>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</si>
  <si>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</si>
  <si>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</si>
  <si>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</si>
  <si>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</si>
  <si>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</si>
  <si>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</si>
  <si>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</si>
  <si>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</si>
  <si>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</si>
  <si>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</si>
  <si>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</si>
  <si>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</si>
  <si>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</si>
  <si>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</si>
  <si>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</si>
  <si>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</si>
  <si>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</si>
  <si>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</si>
  <si>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</si>
  <si>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</si>
  <si>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</si>
  <si>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</si>
  <si>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</si>
  <si>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</si>
  <si>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</si>
  <si>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</si>
  <si>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</si>
  <si>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</si>
  <si>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</si>
  <si>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</si>
  <si>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</si>
  <si>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</si>
  <si>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</si>
  <si>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</si>
  <si>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</si>
  <si>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</si>
  <si>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</si>
  <si>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</si>
  <si>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</si>
  <si>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</si>
  <si>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</si>
  <si>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</si>
  <si>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</si>
  <si>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</si>
  <si>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</si>
  <si>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</si>
  <si>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</si>
  <si>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</si>
  <si>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</si>
  <si>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</si>
  <si>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</si>
  <si>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</si>
  <si>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</si>
  <si>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</si>
  <si>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</si>
  <si>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</si>
  <si>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</si>
  <si>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</si>
  <si>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</si>
  <si>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</si>
  <si>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</si>
  <si>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</si>
  <si>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</si>
  <si>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</si>
  <si>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</si>
  <si>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</si>
  <si>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</si>
  <si>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</si>
  <si>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</si>
  <si>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</si>
  <si>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</si>
  <si>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</si>
  <si>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</si>
  <si>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</si>
  <si>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</si>
  <si>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</si>
  <si>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</si>
  <si>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</si>
  <si>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</si>
  <si>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</si>
  <si>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</si>
  <si>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</si>
  <si>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</si>
  <si>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</si>
  <si>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</si>
  <si>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</si>
  <si>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</si>
  <si>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</si>
  <si>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</si>
  <si>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</si>
  <si>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</si>
  <si>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</si>
  <si>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</si>
  <si>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</si>
  <si>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</si>
  <si>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</si>
  <si>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</si>
  <si>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</si>
  <si>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</si>
  <si>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</si>
  <si>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</si>
  <si>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</si>
  <si>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</si>
  <si>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</si>
  <si>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</si>
  <si>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</si>
  <si>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</si>
  <si>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</si>
  <si>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</si>
  <si>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</si>
  <si>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</si>
  <si>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</si>
  <si>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</si>
  <si>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</si>
  <si>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</si>
  <si>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</si>
  <si>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</si>
  <si>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</si>
  <si>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</si>
  <si>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</si>
  <si>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</si>
  <si>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</si>
  <si>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</si>
  <si>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</si>
  <si>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</si>
  <si>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</si>
  <si>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</si>
  <si>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</si>
  <si>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</si>
  <si>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</si>
  <si>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</si>
  <si>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</si>
  <si>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</si>
  <si>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</si>
  <si>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</si>
  <si>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</si>
  <si>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</si>
  <si>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</si>
  <si>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</si>
  <si>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</si>
  <si>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</si>
  <si>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</si>
  <si>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</si>
  <si>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</si>
  <si>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</si>
  <si>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</si>
  <si>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</si>
  <si>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</si>
  <si>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</si>
  <si>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</si>
  <si>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</si>
  <si>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</si>
  <si>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</si>
  <si>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</si>
  <si>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</si>
  <si>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</si>
  <si>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</si>
  <si>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</si>
  <si>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</si>
  <si>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</si>
  <si>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</si>
  <si>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</si>
  <si>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</si>
  <si>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</si>
  <si>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</si>
  <si>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</si>
  <si>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</si>
  <si>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</si>
  <si>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</si>
  <si>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</si>
  <si>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</si>
  <si>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</si>
  <si>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</si>
  <si>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</si>
  <si>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</si>
  <si>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</si>
  <si>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</si>
  <si>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</si>
  <si>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</si>
  <si>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</si>
  <si>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</si>
  <si>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</si>
  <si>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</si>
  <si>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</si>
  <si>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</si>
  <si>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</si>
  <si>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</si>
  <si>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</si>
  <si>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</si>
  <si>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</si>
  <si>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</si>
  <si>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</si>
  <si>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</si>
  <si>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</si>
  <si>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</si>
  <si>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</si>
  <si>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</si>
  <si>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</si>
  <si>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</si>
  <si>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</si>
  <si>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</si>
  <si>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</si>
  <si>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</si>
  <si>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</si>
  <si>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</si>
  <si>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</si>
  <si>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</si>
  <si>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</si>
  <si>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</si>
  <si>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</si>
  <si>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</si>
  <si>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</si>
  <si>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</si>
  <si>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</si>
  <si>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</si>
  <si>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</si>
  <si>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</si>
  <si>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</si>
  <si>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</si>
  <si>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</si>
  <si>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</si>
  <si>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</si>
  <si>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</si>
  <si>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</si>
  <si>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</si>
  <si>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</si>
  <si>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</si>
  <si>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</si>
  <si>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</si>
  <si>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</si>
  <si>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</si>
  <si>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</si>
  <si>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</si>
  <si>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</si>
  <si>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</si>
  <si>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</si>
  <si>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</si>
  <si>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</si>
  <si>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</si>
  <si>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</si>
  <si>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</si>
  <si>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</si>
  <si>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</si>
  <si>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</si>
  <si>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</si>
  <si>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</si>
  <si>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</si>
  <si>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</si>
  <si>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</si>
  <si>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</si>
  <si>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</si>
  <si>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</si>
  <si>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</si>
  <si>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</si>
  <si>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</si>
  <si>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</si>
  <si>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</si>
  <si>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</si>
  <si>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</si>
  <si>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</si>
  <si>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</si>
  <si>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</si>
  <si>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</si>
  <si>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</si>
  <si>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</si>
  <si>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</si>
  <si>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</si>
  <si>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</si>
  <si>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</si>
  <si>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</si>
  <si>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</si>
  <si>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</si>
  <si>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</si>
  <si>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</si>
  <si>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</si>
  <si>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</si>
  <si>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</si>
  <si>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</si>
  <si>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</si>
  <si>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</si>
  <si>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</si>
  <si>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</si>
  <si>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</si>
  <si>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</si>
  <si>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</si>
  <si>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</si>
  <si>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</si>
  <si>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</si>
  <si>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</si>
  <si>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</si>
  <si>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</si>
  <si>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</si>
  <si>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</si>
  <si>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</si>
  <si>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</si>
  <si>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</si>
  <si>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</si>
  <si>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</si>
  <si>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</si>
  <si>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</si>
  <si>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</si>
  <si>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</si>
  <si>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</si>
  <si>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</si>
  <si>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</si>
  <si>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</si>
  <si>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</si>
  <si>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</si>
  <si>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</si>
  <si>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</si>
  <si>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</si>
  <si>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</si>
  <si>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</si>
  <si>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</si>
  <si>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</si>
  <si>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</si>
  <si>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</si>
  <si>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</si>
  <si>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</si>
  <si>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</si>
  <si>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</si>
  <si>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</si>
  <si>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</si>
  <si>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</si>
  <si>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</si>
  <si>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</si>
  <si>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</si>
  <si>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</si>
  <si>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</si>
  <si>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</si>
  <si>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</si>
  <si>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</si>
  <si>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</si>
  <si>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</si>
  <si>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</si>
  <si>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</si>
  <si>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</si>
  <si>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</si>
  <si>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</si>
  <si>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</si>
  <si>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</si>
  <si>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</si>
  <si>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</si>
  <si>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</si>
  <si>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</si>
  <si>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</si>
  <si>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</si>
  <si>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</si>
  <si>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</si>
  <si>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</si>
  <si>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</si>
  <si>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</si>
  <si>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</si>
  <si>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</si>
  <si>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</si>
  <si>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</si>
  <si>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</si>
  <si>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</si>
  <si>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</si>
  <si>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</si>
  <si>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</si>
  <si>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</si>
  <si>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</si>
  <si>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</si>
  <si>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</si>
  <si>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</si>
  <si>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</si>
  <si>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</si>
  <si>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</si>
  <si>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</si>
  <si>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</si>
  <si>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</si>
  <si>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</si>
  <si>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</si>
  <si>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</si>
  <si>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</si>
  <si>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</si>
  <si>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</si>
  <si>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</si>
  <si>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</si>
  <si>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</si>
  <si>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</si>
  <si>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</si>
  <si>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</si>
  <si>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</si>
  <si>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</si>
  <si>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</si>
  <si>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</si>
  <si>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</si>
  <si>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</si>
  <si>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</si>
  <si>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</si>
  <si>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</si>
  <si>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</si>
  <si>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</si>
  <si>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</si>
  <si>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</si>
  <si>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</si>
  <si>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</si>
  <si>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</si>
  <si>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</si>
  <si>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</si>
  <si>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</si>
  <si>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</si>
  <si>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</si>
  <si>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</si>
  <si>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</si>
  <si>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</si>
  <si>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</si>
  <si>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</si>
  <si>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</si>
  <si>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</si>
  <si>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</si>
  <si>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</si>
  <si>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</si>
  <si>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</si>
  <si>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</si>
  <si>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</si>
  <si>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</si>
  <si>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</si>
  <si>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</si>
  <si>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</si>
  <si>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</si>
  <si>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</si>
  <si>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</si>
  <si>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</si>
  <si>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</si>
  <si>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</si>
  <si>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</si>
  <si>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</si>
  <si>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</si>
  <si>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</si>
  <si>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</si>
  <si>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</si>
  <si>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</si>
  <si>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</si>
  <si>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</si>
  <si>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</si>
  <si>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</si>
  <si>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</si>
  <si>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</si>
  <si>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</si>
  <si>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</si>
  <si>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</si>
  <si>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</si>
  <si>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</si>
  <si>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</si>
  <si>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</si>
  <si>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</si>
  <si>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</si>
  <si>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</si>
  <si>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</si>
  <si>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</si>
  <si>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</si>
  <si>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</si>
  <si>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</si>
  <si>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</si>
  <si>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</si>
  <si>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</si>
  <si>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</si>
  <si>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</si>
  <si>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</si>
  <si>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</si>
  <si>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</si>
  <si>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</si>
  <si>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</si>
  <si>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</si>
  <si>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</si>
  <si>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</si>
  <si>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</si>
  <si>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</si>
  <si>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</si>
  <si>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</si>
  <si>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</si>
  <si>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</si>
  <si>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</si>
  <si>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</si>
  <si>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</si>
  <si>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</si>
  <si>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</si>
  <si>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</si>
  <si>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</si>
  <si>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</si>
  <si>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</si>
  <si>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</si>
  <si>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</si>
  <si>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</si>
  <si>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</si>
  <si>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</si>
  <si>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</si>
  <si>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</si>
  <si>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</si>
  <si>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</si>
  <si>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</si>
  <si>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</si>
  <si>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</si>
  <si>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</si>
  <si>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</si>
  <si>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</si>
  <si>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</si>
  <si>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</si>
  <si>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</si>
  <si>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</si>
  <si>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</si>
  <si>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</si>
  <si>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</si>
  <si>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</si>
  <si>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</si>
  <si>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</si>
  <si>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</si>
  <si>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</si>
  <si>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</si>
  <si>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</si>
  <si>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</si>
  <si>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</si>
  <si>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</si>
  <si>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</si>
  <si>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</si>
  <si>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</si>
  <si>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</si>
  <si>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</si>
  <si>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</si>
  <si>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</si>
  <si>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</si>
  <si>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</si>
  <si>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</si>
  <si>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</si>
  <si>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</si>
  <si>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</si>
  <si>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</si>
  <si>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</si>
  <si>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</si>
  <si>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</si>
  <si>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</si>
  <si>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</si>
  <si>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</si>
  <si>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</si>
  <si>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</si>
  <si>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</si>
  <si>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</si>
  <si>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</si>
  <si>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</si>
  <si>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</si>
  <si>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</si>
  <si>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</si>
  <si>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</si>
  <si>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</si>
  <si>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</si>
  <si>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</si>
  <si>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</si>
  <si>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</si>
  <si>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</si>
  <si>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</si>
  <si>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</si>
  <si>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</si>
  <si>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</si>
  <si>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</si>
  <si>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</si>
  <si>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</si>
  <si>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</si>
  <si>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</si>
  <si>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</si>
  <si>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</si>
  <si>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</si>
  <si>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</si>
  <si>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</si>
  <si>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</si>
  <si>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</si>
  <si>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</si>
  <si>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</si>
  <si>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</si>
  <si>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</si>
  <si>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</si>
  <si>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</si>
  <si>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</si>
  <si>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</si>
  <si>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</si>
  <si>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</si>
  <si>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</si>
  <si>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</si>
  <si>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</si>
  <si>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</si>
  <si>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</si>
  <si>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</si>
  <si>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</si>
  <si>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</si>
  <si>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</si>
  <si>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</si>
  <si>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</si>
  <si>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</si>
  <si>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</si>
  <si>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</si>
  <si>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</si>
  <si>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</si>
  <si>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</si>
  <si>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</si>
  <si>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</si>
  <si>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</si>
  <si>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</si>
  <si>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</si>
  <si>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</si>
  <si>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</si>
  <si>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</si>
  <si>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</si>
  <si>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</si>
  <si>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</si>
  <si>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</si>
  <si>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</si>
  <si>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</si>
  <si>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</si>
  <si>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</si>
  <si>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</si>
  <si>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</si>
  <si>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</si>
  <si>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</si>
  <si>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</si>
  <si>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</si>
  <si>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</si>
  <si>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</si>
  <si>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</si>
  <si>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</si>
  <si>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</si>
  <si>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</si>
  <si>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</si>
  <si>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</si>
  <si>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</si>
  <si>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</si>
  <si>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</si>
  <si>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</si>
  <si>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</si>
  <si>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</si>
  <si>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</si>
  <si>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</si>
  <si>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</si>
  <si>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</si>
  <si>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</si>
  <si>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</si>
  <si>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</si>
  <si>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</si>
  <si>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</si>
  <si>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</si>
  <si>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</si>
  <si>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</si>
  <si>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</si>
  <si>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</si>
  <si>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</si>
  <si>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</si>
  <si>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</si>
  <si>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</si>
  <si>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</si>
  <si>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</si>
  <si>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</si>
  <si>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</si>
  <si>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</si>
  <si>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</si>
  <si>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</si>
  <si>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</si>
  <si>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</si>
  <si>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</si>
  <si>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</si>
  <si>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</si>
  <si>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</si>
  <si>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</si>
  <si>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</si>
  <si>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</si>
  <si>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</si>
  <si>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</si>
  <si>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</si>
  <si>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</si>
  <si>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</si>
  <si>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</si>
  <si>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</si>
  <si>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</si>
  <si>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</si>
  <si>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</si>
  <si>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</si>
  <si>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</si>
  <si>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</si>
  <si>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</si>
  <si>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</si>
  <si>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</si>
  <si>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</si>
  <si>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</si>
  <si>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</si>
  <si>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</si>
  <si>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</si>
  <si>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</si>
  <si>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</si>
  <si>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</si>
  <si>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</si>
  <si>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</si>
  <si>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</si>
  <si>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</si>
  <si>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</si>
  <si>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</si>
  <si>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</si>
  <si>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</si>
  <si>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</si>
  <si>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</si>
  <si>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</si>
  <si>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</si>
  <si>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</si>
  <si>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</si>
  <si>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</si>
  <si>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</si>
  <si>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</si>
  <si>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</si>
  <si>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</si>
  <si>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</si>
  <si>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</si>
  <si>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</si>
  <si>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</si>
  <si>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</si>
  <si>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</si>
  <si>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</si>
  <si>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</si>
  <si>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</si>
  <si>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</si>
  <si>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</si>
  <si>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</si>
  <si>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</si>
  <si>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</si>
  <si>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</si>
  <si>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</si>
  <si>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</si>
  <si>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</si>
  <si>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</si>
  <si>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</si>
  <si>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</si>
  <si>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</si>
  <si>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</si>
  <si>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</si>
  <si>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</si>
  <si>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</si>
  <si>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</si>
  <si>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</si>
  <si>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</si>
  <si>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</si>
  <si>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</si>
  <si>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</si>
  <si>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</si>
  <si>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</si>
  <si>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</si>
  <si>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</si>
  <si>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</si>
  <si>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</si>
  <si>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</si>
  <si>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</si>
  <si>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</si>
  <si>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</si>
  <si>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</si>
  <si>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</si>
  <si>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</si>
  <si>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</si>
  <si>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</si>
  <si>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</si>
  <si>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</si>
  <si>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</si>
  <si>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</si>
  <si>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</si>
  <si>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</si>
  <si>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</si>
  <si>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</si>
  <si>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</si>
  <si>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</si>
  <si>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</si>
  <si>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</si>
  <si>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</si>
  <si>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</si>
  <si>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</si>
  <si>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</si>
  <si>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</si>
  <si>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</si>
  <si>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</si>
  <si>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</si>
  <si>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</si>
  <si>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</si>
  <si>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</si>
  <si>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</si>
  <si>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</si>
  <si>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</si>
  <si>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</si>
  <si>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</si>
  <si>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</si>
  <si>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</si>
  <si>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</si>
  <si>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</si>
  <si>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</si>
  <si>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</si>
  <si>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</si>
  <si>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</si>
  <si>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</si>
  <si>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</si>
  <si>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</si>
  <si>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</si>
  <si>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</si>
  <si>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</si>
  <si>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</si>
  <si>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</si>
  <si>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</si>
  <si>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</si>
  <si>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</si>
  <si>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</si>
  <si>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</si>
  <si>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</si>
  <si>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</si>
  <si>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</si>
  <si>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</si>
  <si>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</si>
  <si>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</si>
  <si>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</si>
  <si>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</si>
  <si>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</si>
  <si>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</si>
  <si>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</si>
  <si>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</si>
  <si>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</si>
  <si>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</si>
  <si>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</si>
  <si>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</si>
  <si>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</si>
  <si>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</si>
  <si>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</si>
  <si>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</si>
  <si>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</si>
  <si>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</si>
  <si>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</si>
  <si>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</si>
  <si>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</si>
  <si>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</si>
  <si>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</si>
  <si>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</si>
  <si>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</si>
  <si>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</si>
  <si>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</si>
  <si>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</si>
  <si>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</si>
  <si>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</si>
  <si>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</si>
  <si>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</si>
  <si>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</si>
  <si>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</si>
  <si>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</si>
  <si>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</si>
  <si>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</si>
  <si>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</si>
  <si>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</si>
  <si>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</si>
  <si>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</si>
  <si>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</si>
  <si>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</si>
  <si>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</si>
  <si>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</si>
  <si>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</si>
  <si>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</si>
  <si>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</si>
  <si>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</si>
  <si>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</si>
  <si>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</si>
  <si>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</si>
  <si>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</si>
  <si>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</si>
  <si>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</si>
  <si>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</si>
  <si>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</si>
  <si>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</si>
  <si>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</si>
  <si>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</si>
  <si>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</si>
  <si>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</si>
  <si>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</si>
  <si>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</si>
  <si>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</si>
  <si>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</si>
  <si>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</si>
  <si>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</si>
  <si>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</si>
  <si>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</si>
  <si>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</si>
  <si>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</si>
  <si>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</si>
  <si>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</si>
  <si>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</si>
  <si>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</si>
  <si>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</si>
  <si>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</si>
  <si>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</si>
  <si>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</si>
  <si>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</si>
  <si>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</si>
  <si>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</si>
  <si>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</si>
  <si>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</si>
  <si>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</si>
  <si>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</si>
  <si>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</si>
  <si>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</si>
  <si>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</si>
  <si>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</si>
  <si>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</si>
  <si>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</si>
  <si>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</si>
  <si>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</si>
  <si>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</si>
  <si>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</si>
  <si>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</si>
  <si>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</si>
  <si>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</si>
  <si>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</si>
  <si>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</si>
  <si>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</si>
  <si>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</si>
  <si>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</si>
  <si>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</si>
  <si>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</si>
  <si>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</si>
  <si>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</si>
  <si>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</si>
  <si>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</si>
  <si>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</si>
  <si>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</si>
  <si>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</si>
  <si>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</si>
  <si>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</si>
  <si>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</si>
  <si>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</si>
  <si>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</si>
  <si>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</si>
  <si>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</si>
  <si>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</si>
  <si>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</si>
  <si>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</si>
  <si>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</si>
  <si>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</si>
  <si>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</si>
  <si>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</si>
  <si>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</si>
  <si>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</si>
  <si>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</si>
  <si>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</si>
  <si>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</si>
  <si>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</si>
  <si>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</si>
  <si>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</si>
  <si>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</si>
  <si>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</si>
  <si>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</si>
  <si>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</si>
  <si>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</si>
  <si>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</si>
  <si>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</si>
  <si>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</si>
  <si>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</si>
  <si>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</si>
  <si>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</si>
  <si>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</si>
  <si>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</si>
  <si>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</si>
  <si>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</si>
  <si>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</si>
  <si>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</si>
  <si>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</si>
  <si>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</si>
  <si>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</si>
  <si>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</si>
  <si>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</si>
  <si>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</si>
  <si>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</si>
  <si>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</si>
  <si>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</si>
  <si>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</si>
  <si>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</si>
  <si>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</si>
  <si>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</si>
  <si>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</si>
  <si>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</si>
  <si>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</si>
  <si>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</si>
  <si>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</si>
  <si>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</si>
  <si>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</si>
  <si>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</si>
  <si>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</si>
  <si>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</si>
  <si>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</si>
  <si>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</si>
  <si>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</si>
  <si>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</si>
  <si>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</si>
  <si>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</si>
  <si>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</si>
  <si>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</si>
  <si>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</si>
  <si>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</si>
  <si>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</si>
  <si>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</si>
  <si>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</si>
  <si>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</si>
  <si>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</si>
  <si>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</si>
  <si>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</si>
  <si>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</si>
  <si>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</si>
  <si>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</si>
  <si>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</si>
  <si>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</si>
  <si>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</si>
  <si>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</si>
  <si>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</si>
  <si>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</si>
  <si>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</si>
  <si>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</si>
  <si>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</si>
  <si>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</si>
  <si>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</si>
  <si>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</si>
  <si>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</si>
  <si>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</si>
  <si>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</si>
  <si>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</si>
  <si>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</si>
  <si>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</si>
  <si>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</si>
  <si>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</si>
  <si>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</si>
  <si>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</si>
  <si>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</si>
  <si>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</si>
  <si>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</si>
  <si>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</si>
  <si>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</si>
  <si>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</si>
  <si>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</si>
  <si>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</si>
  <si>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</si>
  <si>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</si>
  <si>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</si>
  <si>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</si>
  <si>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</si>
  <si>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</si>
  <si>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</si>
  <si>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</si>
  <si>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</si>
  <si>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</si>
  <si>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</si>
  <si>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</si>
  <si>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</si>
  <si>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</si>
  <si>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</si>
  <si>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</si>
  <si>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</si>
  <si>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</si>
  <si>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</si>
  <si>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</si>
  <si>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</si>
  <si>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</si>
  <si>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</si>
  <si>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</si>
  <si>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</si>
  <si>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</si>
  <si>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</si>
  <si>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</si>
  <si>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</si>
  <si>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</si>
  <si>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</si>
  <si>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</si>
  <si>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</si>
  <si>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</si>
  <si>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</si>
  <si>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</si>
  <si>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</si>
  <si>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</si>
  <si>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</si>
  <si>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</si>
  <si>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</si>
  <si>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</si>
  <si>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</si>
  <si>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</si>
  <si>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</si>
  <si>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</si>
  <si>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</si>
  <si>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</si>
  <si>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</si>
  <si>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</si>
  <si>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</si>
  <si>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</si>
  <si>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</si>
  <si>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</si>
  <si>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</si>
  <si>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</si>
  <si>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</si>
  <si>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</si>
  <si>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</si>
  <si>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</si>
  <si>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</si>
  <si>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</si>
  <si>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</si>
  <si>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</si>
  <si>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</si>
  <si>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</si>
  <si>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</si>
  <si>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</si>
  <si>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</si>
  <si>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</si>
  <si>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</si>
  <si>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</si>
  <si>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</si>
  <si>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</si>
  <si>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</si>
  <si>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</si>
  <si>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</si>
  <si>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</si>
  <si>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</si>
  <si>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</si>
  <si>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</si>
  <si>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</si>
  <si>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</si>
  <si>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</si>
  <si>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</si>
  <si>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</si>
  <si>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</si>
  <si>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</si>
  <si>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</si>
  <si>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</si>
  <si>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</si>
  <si>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</si>
  <si>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</si>
  <si>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</si>
  <si>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</si>
  <si>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</si>
  <si>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</si>
  <si>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</si>
  <si>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</si>
  <si>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</si>
  <si>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</si>
  <si>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</si>
  <si>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</si>
  <si>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</si>
  <si>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</si>
  <si>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</si>
  <si>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</si>
  <si>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</si>
  <si>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</si>
  <si>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</si>
  <si>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</si>
  <si>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</si>
  <si>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</si>
  <si>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</si>
  <si>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</si>
  <si>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</si>
  <si>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</si>
  <si>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</si>
  <si>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</si>
  <si>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</si>
  <si>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</si>
  <si>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</si>
  <si>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</si>
  <si>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</si>
  <si>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</si>
  <si>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</si>
  <si>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</si>
  <si>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</si>
  <si>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</si>
  <si>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</si>
  <si>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</si>
  <si>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</si>
  <si>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</si>
  <si>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</si>
  <si>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</si>
  <si>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</si>
  <si>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</si>
  <si>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</si>
  <si>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</si>
  <si>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</si>
  <si>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</si>
  <si>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</si>
  <si>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</si>
  <si>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</si>
  <si>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</si>
  <si>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</si>
  <si>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</si>
  <si>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</si>
  <si>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</si>
  <si>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</si>
  <si>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</si>
  <si>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</si>
  <si>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</si>
  <si>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</si>
  <si>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</si>
  <si>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</si>
  <si>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</si>
  <si>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</si>
  <si>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</si>
  <si>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</si>
  <si>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</si>
  <si>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</si>
  <si>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</si>
  <si>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</si>
  <si>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</si>
  <si>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</si>
  <si>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</si>
  <si>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</si>
  <si>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</si>
  <si>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</si>
  <si>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</si>
  <si>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</si>
  <si>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</si>
  <si>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</si>
  <si>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</si>
  <si>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</si>
  <si>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</si>
  <si>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</si>
  <si>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</si>
  <si>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</si>
  <si>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</si>
  <si>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</si>
  <si>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</si>
  <si>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</si>
  <si>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</si>
  <si>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</si>
  <si>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</si>
  <si>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</si>
  <si>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</si>
  <si>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</si>
  <si>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</si>
  <si>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</si>
  <si>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</si>
  <si>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</si>
  <si>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</si>
  <si>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</si>
  <si>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</si>
  <si>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</si>
  <si>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</si>
  <si>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</si>
  <si>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</si>
  <si>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</si>
  <si>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</si>
  <si>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</si>
  <si>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</si>
  <si>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</si>
  <si>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</si>
  <si>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</si>
  <si>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</si>
  <si>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</si>
  <si>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</si>
  <si>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</si>
  <si>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</si>
  <si>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</si>
  <si>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</si>
  <si>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</si>
  <si>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</si>
  <si>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</si>
  <si>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</si>
  <si>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</si>
  <si>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</si>
  <si>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</si>
  <si>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</si>
  <si>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</si>
  <si>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</si>
  <si>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</si>
  <si>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</si>
  <si>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</si>
  <si>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</si>
  <si>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</si>
  <si>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</si>
  <si>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</si>
  <si>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</si>
  <si>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</si>
  <si>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</si>
  <si>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</si>
  <si>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</si>
  <si>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</si>
  <si>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</si>
  <si>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</si>
  <si>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</si>
  <si>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</si>
  <si>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</si>
  <si>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</si>
  <si>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</si>
  <si>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</si>
  <si>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</si>
  <si>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</si>
  <si>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</si>
  <si>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</si>
  <si>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</si>
  <si>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</si>
  <si>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</si>
  <si>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</si>
  <si>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</si>
  <si>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</si>
  <si>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</si>
  <si>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</si>
  <si>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</si>
  <si>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</si>
  <si>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</si>
  <si>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</si>
  <si>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</si>
  <si>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</si>
  <si>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</si>
  <si>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</si>
  <si>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</si>
  <si>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</si>
  <si>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</si>
  <si>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</si>
  <si>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</si>
  <si>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</si>
  <si>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</si>
  <si>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</si>
  <si>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</si>
  <si>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</si>
  <si>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</si>
  <si>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</si>
  <si>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</si>
  <si>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</si>
  <si>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</si>
  <si>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</si>
  <si>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</si>
  <si>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</si>
  <si>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</si>
  <si>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</si>
  <si>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</si>
  <si>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</si>
  <si>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</si>
  <si>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</si>
  <si>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</si>
  <si>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</si>
  <si>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</si>
  <si>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</si>
  <si>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</si>
  <si>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</si>
  <si>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</si>
  <si>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</si>
  <si>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</si>
  <si>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</si>
  <si>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</si>
  <si>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</si>
  <si>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</si>
  <si>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</si>
  <si>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</si>
  <si>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</si>
  <si>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</si>
  <si>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</si>
  <si>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</si>
  <si>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</si>
  <si>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</si>
  <si>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</si>
  <si>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</si>
  <si>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</si>
  <si>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</si>
  <si>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</si>
  <si>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</si>
  <si>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</si>
  <si>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</si>
  <si>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</si>
  <si>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</si>
  <si>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</si>
  <si>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</si>
  <si>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</si>
  <si>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</si>
  <si>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</si>
  <si>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</si>
  <si>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</si>
  <si>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</si>
  <si>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</si>
  <si>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</si>
  <si>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</si>
  <si>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</si>
  <si>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</si>
  <si>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</si>
  <si>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</si>
  <si>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</si>
  <si>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</si>
  <si>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</si>
  <si>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</si>
  <si>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</si>
  <si>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</si>
  <si>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</si>
  <si>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</si>
  <si>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</si>
  <si>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</si>
  <si>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</si>
  <si>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</si>
  <si>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</si>
  <si>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</si>
  <si>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</si>
  <si>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</si>
  <si>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</si>
  <si>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</si>
  <si>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</si>
  <si>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</si>
  <si>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</si>
  <si>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</si>
  <si>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</si>
  <si>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</si>
  <si>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</si>
  <si>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</si>
  <si>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</si>
  <si>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</si>
  <si>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</si>
  <si>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</si>
  <si>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</si>
  <si>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</si>
  <si>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</si>
  <si>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</si>
  <si>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</si>
  <si>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</si>
  <si>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</si>
  <si>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</si>
  <si>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</si>
  <si>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</si>
  <si>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</si>
  <si>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</si>
  <si>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</si>
  <si>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</si>
  <si>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</si>
  <si>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</si>
  <si>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</si>
  <si>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</si>
  <si>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</si>
  <si>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</si>
  <si>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</si>
  <si>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</si>
  <si>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</si>
  <si>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</si>
  <si>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</si>
  <si>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</si>
  <si>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</si>
  <si>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</si>
  <si>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</si>
  <si>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</si>
  <si>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</si>
  <si>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</si>
  <si>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</si>
  <si>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</si>
  <si>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</si>
  <si>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</si>
  <si>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</si>
  <si>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</si>
  <si>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</si>
  <si>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</si>
  <si>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</si>
  <si>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</si>
  <si>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</si>
  <si>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</si>
  <si>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</si>
  <si>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</si>
  <si>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</si>
  <si>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</si>
  <si>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</si>
  <si>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</si>
  <si>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</si>
  <si>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</si>
  <si>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</si>
  <si>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</si>
  <si>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</si>
  <si>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</si>
  <si>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</si>
  <si>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</si>
  <si>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</si>
  <si>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</si>
  <si>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</si>
  <si>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</si>
  <si>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</si>
  <si>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</si>
  <si>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</si>
  <si>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</si>
  <si>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</si>
  <si>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</si>
  <si>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</si>
  <si>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</si>
  <si>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</si>
  <si>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</si>
  <si>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</si>
  <si>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</si>
  <si>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</si>
  <si>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</si>
  <si>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</si>
  <si>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</si>
  <si>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</si>
  <si>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</si>
  <si>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</si>
  <si>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</si>
  <si>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</si>
  <si>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</si>
  <si>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</si>
  <si>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</si>
  <si>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</si>
  <si>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</si>
  <si>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</si>
  <si>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</si>
  <si>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</si>
  <si>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</si>
  <si>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</si>
  <si>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</si>
  <si>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</si>
  <si>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</si>
  <si>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</si>
  <si>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</si>
  <si>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</si>
  <si>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</si>
  <si>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</si>
  <si>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</si>
  <si>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</si>
  <si>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</si>
  <si>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</si>
  <si>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</si>
  <si>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</si>
  <si>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</si>
  <si>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</si>
  <si>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</si>
  <si>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</si>
  <si>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</si>
  <si>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</si>
  <si>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</si>
  <si>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</si>
  <si>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</si>
  <si>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</si>
  <si>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</si>
  <si>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</si>
  <si>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</si>
  <si>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</si>
  <si>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</si>
  <si>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</si>
  <si>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</si>
  <si>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</si>
  <si>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</si>
  <si>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</si>
  <si>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</si>
  <si>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</si>
  <si>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</si>
  <si>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</si>
  <si>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</si>
  <si>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</si>
  <si>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</si>
  <si>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</si>
  <si>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</si>
  <si>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</si>
  <si>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</si>
  <si>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</si>
  <si>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</si>
  <si>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</si>
  <si>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</si>
  <si>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</si>
  <si>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</si>
  <si>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</si>
  <si>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</si>
  <si>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</si>
  <si>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</si>
  <si>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</si>
  <si>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</si>
  <si>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</si>
  <si>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</si>
  <si>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</si>
  <si>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</si>
  <si>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</si>
  <si>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</si>
  <si>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</si>
  <si>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</si>
  <si>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</si>
  <si>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</si>
  <si>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</si>
  <si>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</si>
  <si>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</si>
  <si>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</si>
  <si>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</si>
  <si>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</si>
  <si>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</si>
  <si>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</si>
  <si>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</si>
  <si>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</si>
  <si>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</si>
  <si>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</si>
  <si>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</si>
  <si>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</si>
  <si>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</si>
  <si>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</si>
  <si>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</si>
  <si>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</si>
  <si>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</si>
  <si>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</si>
  <si>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</si>
  <si>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</si>
  <si>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</si>
  <si>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</si>
  <si>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</si>
  <si>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</si>
  <si>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</si>
  <si>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</si>
  <si>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</si>
  <si>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</si>
  <si>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</si>
  <si>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</si>
  <si>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</si>
  <si>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</si>
  <si>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</si>
  <si>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</si>
  <si>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</si>
  <si>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</si>
  <si>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</si>
  <si>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</si>
  <si>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</si>
  <si>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</si>
  <si>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</si>
  <si>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</si>
  <si>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</si>
  <si>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</si>
  <si>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</si>
  <si>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</si>
  <si>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</si>
  <si>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</si>
  <si>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</si>
  <si>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</si>
  <si>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</si>
  <si>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</si>
  <si>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</si>
  <si>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</si>
  <si>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</si>
  <si>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</si>
  <si>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</si>
  <si>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</si>
  <si>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</si>
  <si>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</si>
  <si>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</si>
  <si>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</si>
  <si>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</si>
  <si>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</si>
  <si>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</si>
  <si>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</si>
  <si>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</si>
  <si>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</si>
  <si>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</si>
  <si>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</si>
  <si>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</si>
  <si>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</si>
  <si>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</si>
  <si>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</si>
  <si>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</si>
  <si>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</si>
  <si>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</si>
  <si>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</si>
  <si>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</si>
  <si>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</si>
  <si>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</si>
  <si>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</si>
  <si>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</si>
  <si>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</si>
  <si>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</si>
  <si>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</si>
  <si>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</si>
  <si>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</si>
  <si>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</si>
  <si>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</si>
  <si>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</si>
  <si>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</si>
  <si>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</si>
  <si>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</si>
  <si>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</si>
  <si>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</si>
  <si>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</si>
  <si>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</si>
  <si>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</si>
  <si>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</si>
  <si>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</si>
  <si>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</si>
  <si>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</si>
  <si>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</si>
  <si>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</si>
  <si>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</si>
  <si>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</si>
  <si>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</si>
  <si>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</si>
  <si>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</si>
  <si>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</si>
  <si>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</si>
  <si>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</si>
  <si>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</si>
  <si>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</si>
  <si>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</si>
  <si>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</si>
  <si>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</si>
  <si>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</si>
  <si>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</si>
  <si>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</si>
  <si>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</si>
  <si>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</si>
  <si>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</si>
  <si>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</si>
  <si>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</si>
  <si>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</si>
  <si>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</si>
  <si>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</si>
  <si>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</si>
  <si>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</si>
  <si>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</si>
  <si>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</si>
  <si>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</si>
  <si>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</si>
  <si>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</si>
  <si>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</si>
  <si>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</si>
  <si>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</si>
  <si>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</si>
  <si>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</si>
  <si>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</si>
  <si>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</si>
  <si>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</si>
  <si>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</si>
  <si>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</si>
  <si>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</si>
  <si>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</si>
  <si>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</si>
  <si>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</si>
  <si>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</si>
  <si>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</si>
  <si>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</si>
  <si>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</si>
  <si>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</si>
  <si>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</si>
  <si>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</si>
  <si>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</si>
  <si>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</si>
  <si>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</si>
  <si>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</si>
  <si>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</si>
  <si>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</si>
  <si>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</si>
  <si>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</si>
  <si>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</si>
  <si>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</si>
  <si>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</si>
  <si>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</si>
  <si>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</si>
  <si>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</si>
  <si>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</si>
  <si>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</si>
  <si>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</si>
  <si>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</si>
  <si>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</si>
  <si>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</si>
  <si>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</si>
  <si>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</si>
  <si>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</si>
  <si>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</si>
  <si>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</si>
  <si>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</si>
  <si>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</si>
  <si>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</si>
  <si>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</si>
  <si>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</si>
  <si>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</si>
  <si>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</si>
  <si>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</si>
  <si>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</si>
  <si>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</si>
  <si>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</si>
  <si>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</si>
  <si>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</si>
  <si>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</si>
  <si>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</si>
  <si>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</si>
  <si>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</si>
  <si>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</si>
  <si>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</si>
  <si>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</si>
  <si>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</si>
  <si>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</si>
  <si>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</si>
  <si>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</si>
  <si>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</si>
  <si>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</si>
  <si>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</si>
  <si>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</si>
  <si>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</si>
  <si>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</si>
  <si>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</si>
  <si>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</si>
  <si>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</si>
  <si>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</si>
  <si>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</si>
  <si>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</si>
  <si>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</si>
  <si>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</si>
  <si>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</si>
  <si>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</si>
  <si>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</si>
  <si>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</si>
  <si>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</si>
  <si>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</si>
  <si>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</si>
  <si>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</si>
  <si>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</si>
  <si>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</si>
  <si>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</si>
  <si>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</si>
  <si>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</si>
  <si>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</si>
  <si>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</si>
  <si>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</si>
  <si>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</si>
  <si>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</si>
  <si>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</si>
  <si>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</si>
  <si>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</si>
  <si>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</si>
  <si>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</si>
  <si>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</si>
  <si>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</si>
  <si>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</si>
  <si>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</si>
  <si>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</si>
  <si>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</si>
  <si>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</si>
  <si>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</si>
  <si>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</si>
  <si>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</si>
  <si>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</si>
  <si>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</si>
  <si>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</si>
  <si>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</si>
  <si>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</si>
  <si>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</si>
  <si>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</si>
  <si>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</si>
  <si>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</si>
  <si>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</si>
  <si>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</si>
  <si>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</si>
  <si>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</si>
  <si>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</si>
  <si>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</si>
  <si>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</si>
  <si>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</si>
  <si>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</si>
  <si>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</si>
  <si>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</si>
  <si>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</si>
  <si>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</si>
  <si>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</si>
  <si>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</si>
  <si>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</si>
  <si>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</si>
  <si>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</si>
  <si>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</si>
  <si>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</si>
  <si>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</si>
  <si>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</si>
  <si>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</si>
  <si>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</si>
  <si>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</si>
  <si>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</si>
  <si>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</si>
  <si>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</si>
  <si>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</si>
  <si>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</si>
  <si>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</si>
  <si>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</si>
  <si>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</si>
  <si>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</si>
  <si>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</si>
  <si>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</si>
  <si>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</si>
  <si>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</si>
  <si>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</si>
  <si>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</si>
  <si>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</si>
  <si>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</si>
  <si>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</si>
  <si>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</si>
  <si>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</si>
  <si>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</si>
  <si>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</si>
  <si>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</si>
  <si>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</si>
  <si>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</si>
  <si>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</si>
  <si>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</si>
  <si>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</si>
  <si>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</si>
  <si>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</si>
  <si>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</si>
  <si>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</si>
  <si>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</si>
  <si>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</si>
  <si>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</si>
  <si>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</si>
  <si>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</si>
  <si>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</si>
  <si>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</si>
  <si>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</si>
  <si>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</si>
  <si>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</si>
  <si>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</si>
  <si>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</si>
  <si>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</si>
  <si>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</si>
  <si>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</si>
  <si>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</si>
  <si>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</si>
  <si>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</si>
  <si>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</si>
  <si>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</si>
  <si>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</si>
  <si>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</si>
  <si>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</si>
  <si>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</si>
  <si>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</si>
  <si>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</si>
  <si>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</si>
  <si>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</si>
  <si>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</si>
  <si>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</si>
  <si>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</si>
  <si>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</si>
  <si>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</si>
  <si>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</si>
  <si>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</si>
  <si>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</si>
  <si>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</si>
  <si>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</si>
  <si>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</si>
  <si>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</si>
  <si>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</si>
  <si>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</si>
  <si>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</si>
  <si>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</si>
  <si>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</si>
  <si>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</si>
  <si>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</si>
  <si>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</si>
  <si>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</si>
  <si>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</si>
  <si>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</si>
  <si>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</si>
  <si>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</si>
  <si>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</si>
  <si>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</si>
  <si>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</si>
  <si>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</si>
  <si>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</si>
  <si>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</si>
  <si>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</si>
  <si>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</si>
  <si>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</si>
  <si>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</si>
  <si>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</si>
  <si>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</si>
  <si>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</si>
  <si>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</si>
  <si>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</si>
  <si>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</si>
  <si>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</si>
  <si>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</si>
  <si>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</si>
  <si>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</si>
  <si>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</si>
  <si>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</si>
  <si>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</si>
  <si>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</si>
  <si>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</si>
  <si>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</si>
  <si>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</si>
  <si>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</si>
  <si>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</si>
  <si>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</si>
  <si>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</si>
  <si>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</si>
  <si>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</si>
  <si>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</si>
  <si>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</si>
  <si>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</si>
  <si>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</si>
  <si>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</si>
  <si>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</si>
  <si>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</si>
  <si>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</si>
  <si>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</si>
  <si>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</si>
  <si>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</si>
  <si>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</si>
  <si>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</si>
  <si>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</si>
  <si>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</si>
  <si>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</si>
  <si>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</si>
  <si>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</si>
  <si>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</si>
  <si>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</si>
  <si>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</si>
  <si>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</si>
  <si>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</si>
  <si>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</si>
  <si>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</si>
  <si>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</si>
  <si>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</si>
  <si>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</si>
  <si>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</si>
  <si>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</si>
  <si>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</si>
  <si>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</si>
  <si>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</si>
  <si>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</si>
  <si>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</si>
  <si>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</si>
  <si>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</si>
  <si>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</si>
  <si>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</si>
  <si>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</si>
  <si>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</si>
  <si>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</si>
  <si>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</si>
  <si>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</si>
  <si>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</si>
  <si>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</si>
  <si>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</si>
  <si>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</si>
  <si>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</si>
  <si>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</si>
  <si>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</si>
  <si>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</si>
  <si>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</si>
  <si>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</si>
  <si>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</si>
  <si>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</si>
  <si>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</si>
  <si>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</si>
  <si>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</si>
  <si>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</si>
  <si>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</si>
  <si>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</si>
  <si>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</si>
  <si>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</si>
  <si>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</si>
  <si>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</si>
  <si>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</si>
  <si>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</si>
  <si>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</si>
  <si>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</si>
  <si>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</si>
  <si>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</si>
  <si>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</si>
  <si>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</si>
  <si>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</si>
  <si>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</si>
  <si>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</si>
  <si>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</si>
  <si>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</si>
  <si>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</si>
  <si>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</si>
  <si>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</si>
  <si>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</si>
  <si>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</si>
  <si>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</si>
  <si>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</si>
  <si>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</si>
  <si>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</si>
  <si>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</si>
  <si>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</si>
  <si>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</si>
  <si>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</si>
  <si>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</si>
  <si>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</si>
  <si>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</si>
  <si>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</si>
  <si>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</si>
  <si>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</si>
  <si>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</si>
  <si>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</si>
  <si>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</si>
  <si>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</si>
  <si>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</si>
  <si>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</si>
  <si>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</si>
  <si>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</si>
  <si>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</si>
  <si>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</si>
  <si>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</si>
  <si>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</si>
  <si>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</si>
  <si>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</si>
  <si>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</si>
  <si>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</si>
  <si>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</si>
  <si>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</si>
  <si>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</si>
  <si>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</si>
  <si>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</si>
  <si>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</si>
  <si>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</si>
  <si>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</si>
  <si>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</si>
  <si>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</si>
  <si>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</si>
  <si>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</si>
  <si>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</si>
  <si>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</si>
  <si>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</si>
  <si>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</si>
  <si>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</si>
  <si>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</si>
  <si>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</si>
  <si>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</si>
  <si>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</si>
  <si>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</si>
  <si>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</si>
  <si>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</si>
  <si>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</si>
  <si>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</si>
  <si>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</si>
  <si>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</si>
  <si>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</si>
  <si>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</si>
  <si>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</si>
  <si>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</si>
  <si>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</si>
  <si>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</si>
  <si>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</si>
  <si>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</si>
  <si>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</si>
  <si>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</si>
  <si>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</si>
  <si>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</si>
  <si>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</si>
  <si>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</si>
  <si>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</si>
  <si>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</si>
  <si>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</si>
  <si>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</si>
  <si>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</si>
  <si>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</si>
  <si>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</si>
  <si>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</si>
  <si>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</si>
  <si>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</si>
  <si>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</si>
  <si>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</si>
  <si>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</si>
  <si>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</si>
  <si>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</si>
  <si>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</si>
  <si>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</si>
  <si>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</si>
  <si>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</si>
  <si>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</si>
  <si>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</si>
  <si>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</si>
  <si>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</si>
  <si>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</si>
  <si>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</si>
  <si>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</si>
  <si>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</si>
  <si>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</si>
  <si>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</si>
  <si>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</si>
  <si>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</si>
  <si>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</si>
  <si>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</si>
  <si>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</si>
  <si>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</si>
  <si>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</si>
  <si>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</si>
  <si>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</si>
  <si>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</si>
  <si>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</si>
  <si>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</si>
  <si>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</si>
  <si>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</si>
  <si>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</si>
  <si>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</si>
  <si>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</si>
  <si>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</si>
  <si>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</si>
  <si>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</si>
  <si>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</si>
  <si>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</si>
  <si>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</si>
  <si>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</si>
  <si>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</si>
  <si>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</si>
  <si>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</si>
  <si>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</si>
  <si>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</si>
  <si>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</si>
  <si>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</si>
  <si>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</si>
  <si>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</si>
  <si>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</si>
  <si>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</si>
  <si>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</si>
  <si>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</si>
  <si>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</si>
  <si>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</si>
  <si>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</si>
  <si>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</si>
  <si>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</si>
  <si>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</si>
  <si>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</si>
  <si>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</si>
  <si>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</si>
  <si>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</si>
  <si>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</si>
  <si>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</si>
  <si>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</si>
  <si>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</si>
  <si>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</si>
  <si>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</si>
  <si>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</si>
  <si>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</si>
  <si>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</si>
  <si>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</si>
  <si>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</si>
  <si>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</si>
  <si>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</si>
  <si>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</si>
  <si>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</si>
  <si>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</si>
  <si>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</si>
  <si>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</si>
  <si>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</si>
  <si>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</si>
  <si>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</si>
  <si>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</si>
  <si>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</si>
  <si>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</si>
  <si>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</si>
  <si>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</si>
  <si>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</si>
  <si>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</si>
  <si>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</si>
  <si>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</si>
  <si>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</si>
  <si>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</si>
  <si>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</si>
  <si>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</si>
  <si>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</si>
  <si>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</si>
  <si>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</si>
  <si>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</si>
  <si>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</si>
  <si>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</si>
  <si>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</si>
  <si>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</si>
  <si>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</si>
  <si>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</si>
  <si>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</si>
  <si>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</si>
  <si>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</si>
  <si>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</si>
  <si>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</si>
  <si>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</si>
  <si>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</si>
  <si>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</si>
  <si>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</si>
  <si>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</si>
  <si>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</si>
  <si>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</si>
  <si>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</si>
  <si>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</si>
  <si>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</si>
  <si>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</si>
  <si>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</si>
  <si>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</si>
  <si>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</si>
  <si>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</si>
  <si>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</si>
  <si>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</si>
  <si>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</si>
  <si>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</si>
  <si>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</si>
  <si>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</si>
  <si>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</si>
  <si>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</si>
  <si>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</si>
  <si>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</si>
  <si>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</si>
  <si>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</si>
  <si>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</si>
  <si>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</si>
  <si>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</si>
  <si>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</si>
  <si>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</si>
  <si>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</si>
  <si>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</si>
  <si>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</si>
  <si>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</si>
  <si>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</si>
  <si>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</si>
  <si>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</si>
  <si>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</si>
  <si>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</si>
  <si>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</si>
  <si>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</si>
  <si>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</si>
  <si>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</si>
  <si>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</si>
  <si>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</si>
  <si>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</si>
  <si>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</si>
  <si>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</si>
  <si>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</si>
  <si>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</si>
  <si>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</si>
  <si>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</si>
  <si>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</si>
  <si>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</si>
  <si>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</si>
  <si>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</si>
  <si>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</si>
  <si>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</si>
  <si>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</si>
  <si>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</si>
  <si>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</si>
  <si>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</si>
  <si>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</si>
  <si>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</si>
  <si>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</si>
  <si>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</si>
  <si>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</si>
  <si>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</si>
  <si>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</si>
  <si>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</si>
  <si>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</si>
  <si>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</si>
  <si>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</si>
  <si>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</si>
  <si>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</si>
  <si>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</si>
  <si>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</si>
  <si>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</si>
  <si>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</si>
  <si>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</si>
  <si>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</si>
  <si>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</si>
  <si>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</si>
  <si>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</si>
  <si>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</si>
  <si>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</si>
  <si>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</si>
  <si>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</si>
  <si>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</si>
  <si>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</si>
  <si>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</si>
  <si>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</si>
  <si>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</si>
  <si>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</si>
  <si>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</si>
  <si>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</si>
  <si>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</si>
  <si>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</si>
  <si>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</si>
  <si>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</si>
  <si>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</si>
  <si>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</si>
  <si>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</si>
  <si>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</si>
  <si>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</si>
  <si>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</si>
  <si>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</si>
  <si>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</si>
  <si>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</si>
  <si>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</si>
  <si>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</si>
  <si>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</si>
  <si>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</si>
  <si>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</si>
  <si>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</si>
  <si>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</si>
  <si>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</si>
  <si>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</si>
  <si>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</si>
  <si>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</si>
  <si>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</si>
  <si>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</si>
  <si>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</si>
  <si>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</si>
  <si>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</si>
  <si>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</si>
  <si>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</si>
  <si>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</si>
  <si>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</si>
  <si>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</si>
  <si>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</si>
  <si>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</si>
  <si>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</si>
  <si>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</si>
  <si>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</si>
  <si>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</si>
  <si>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</si>
  <si>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</si>
  <si>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</si>
  <si>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</si>
  <si>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</si>
  <si>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</si>
  <si>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</si>
  <si>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</si>
  <si>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</si>
  <si>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</si>
  <si>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</si>
  <si>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</si>
  <si>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</si>
  <si>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</si>
  <si>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</si>
  <si>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</si>
  <si>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</si>
  <si>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</si>
  <si>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</si>
  <si>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</si>
  <si>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</si>
  <si>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</si>
  <si>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</si>
  <si>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</si>
  <si>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</si>
  <si>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</si>
  <si>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</si>
  <si>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</si>
  <si>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</si>
  <si>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</si>
  <si>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</si>
  <si>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</si>
  <si>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</si>
  <si>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</si>
  <si>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</si>
  <si>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</si>
  <si>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</si>
  <si>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</si>
  <si>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</si>
  <si>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</si>
  <si>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</si>
  <si>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</si>
  <si>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</si>
  <si>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</si>
  <si>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</si>
  <si>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</si>
  <si>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</si>
  <si>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</si>
  <si>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</si>
  <si>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</si>
  <si>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</si>
  <si>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</si>
  <si>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</si>
  <si>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</si>
  <si>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</si>
  <si>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</si>
  <si>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</si>
  <si>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</si>
  <si>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</si>
  <si>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</si>
  <si>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</si>
  <si>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</si>
  <si>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</si>
  <si>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</si>
  <si>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</si>
  <si>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</si>
  <si>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</si>
  <si>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</si>
  <si>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</si>
  <si>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</si>
  <si>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</si>
  <si>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</si>
  <si>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</si>
  <si>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</si>
  <si>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</si>
  <si>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</si>
  <si>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</si>
  <si>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</si>
  <si>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</si>
  <si>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</si>
  <si>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</si>
  <si>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</si>
  <si>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</si>
  <si>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</si>
  <si>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</si>
  <si>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</si>
  <si>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</si>
  <si>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</si>
  <si>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</si>
  <si>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</si>
  <si>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</si>
  <si>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</si>
  <si>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</si>
  <si>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</si>
  <si>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</si>
  <si>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</si>
  <si>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</si>
  <si>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</si>
  <si>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</si>
  <si>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</si>
  <si>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</si>
  <si>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</si>
  <si>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</si>
  <si>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</si>
  <si>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</si>
  <si>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</si>
  <si>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</si>
  <si>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</si>
  <si>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</si>
  <si>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</si>
  <si>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</si>
  <si>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</si>
  <si>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</si>
  <si>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</si>
  <si>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</si>
  <si>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</si>
  <si>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</si>
  <si>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</si>
  <si>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</si>
  <si>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</si>
  <si>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</si>
  <si>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</si>
  <si>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</si>
  <si>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</si>
  <si>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</si>
  <si>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</si>
  <si>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</si>
  <si>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</si>
  <si>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</si>
  <si>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</si>
  <si>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</si>
  <si>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</si>
  <si>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</si>
  <si>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</si>
  <si>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</si>
  <si>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</si>
  <si>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</si>
  <si>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</si>
  <si>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</si>
  <si>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</si>
  <si>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</si>
  <si>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</si>
  <si>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</si>
  <si>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</si>
  <si>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</si>
  <si>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</si>
  <si>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</si>
  <si>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</si>
  <si>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</si>
  <si>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</si>
  <si>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</si>
  <si>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</si>
  <si>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</si>
  <si>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</si>
  <si>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</si>
  <si>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</si>
  <si>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</si>
  <si>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</si>
  <si>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</si>
  <si>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</si>
  <si>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</si>
  <si>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</si>
  <si>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</si>
  <si>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</si>
  <si>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</si>
  <si>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</si>
  <si>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</si>
  <si>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</si>
  <si>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</si>
  <si>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</si>
  <si>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</si>
  <si>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</si>
  <si>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</si>
  <si>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</si>
  <si>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</si>
  <si>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</si>
  <si>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</si>
  <si>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</si>
  <si>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</si>
  <si>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</si>
  <si>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</si>
  <si>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</si>
  <si>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</si>
  <si>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</si>
  <si>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</si>
  <si>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</si>
  <si>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</si>
  <si>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</si>
  <si>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</si>
  <si>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</si>
  <si>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</si>
  <si>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</si>
  <si>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</si>
  <si>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</si>
  <si>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</si>
  <si>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</si>
  <si>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</si>
  <si>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</si>
  <si>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</si>
  <si>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</si>
  <si>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</si>
  <si>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</si>
  <si>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</si>
  <si>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</si>
  <si>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</si>
  <si>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</si>
  <si>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</si>
  <si>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</si>
  <si>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</si>
  <si>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</si>
  <si>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</si>
  <si>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</si>
  <si>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</si>
  <si>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</si>
  <si>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</si>
  <si>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</si>
  <si>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</si>
  <si>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</si>
  <si>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</si>
  <si>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</si>
  <si>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</si>
  <si>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</si>
  <si>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</si>
  <si>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</si>
  <si>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</si>
  <si>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</si>
  <si>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</si>
  <si>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</si>
  <si>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</si>
  <si>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</si>
  <si>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</si>
  <si>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</si>
  <si>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</si>
  <si>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</si>
  <si>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</si>
  <si>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</si>
  <si>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</si>
  <si>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</si>
  <si>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</si>
  <si>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</si>
  <si>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</si>
  <si>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</si>
  <si>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</si>
  <si>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</si>
  <si>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</si>
  <si>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</si>
  <si>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</si>
  <si>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</si>
  <si>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</si>
  <si>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</si>
  <si>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</si>
  <si>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</si>
  <si>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</si>
  <si>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</si>
  <si>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</si>
  <si>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</si>
  <si>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</si>
  <si>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</si>
  <si>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</si>
  <si>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</si>
  <si>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</si>
  <si>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</si>
  <si>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</si>
  <si>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</si>
  <si>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</si>
  <si>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</si>
  <si>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</si>
  <si>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</si>
  <si>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</si>
  <si>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</si>
  <si>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</si>
  <si>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</si>
  <si>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</si>
  <si>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</si>
  <si>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</si>
  <si>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</si>
  <si>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</si>
  <si>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</si>
  <si>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</si>
  <si>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</si>
  <si>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</si>
  <si>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</si>
  <si>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</si>
  <si>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</si>
  <si>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</si>
  <si>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</si>
  <si>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</si>
  <si>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</si>
  <si>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</si>
  <si>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</si>
  <si>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</si>
  <si>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</si>
  <si>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</si>
  <si>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</si>
  <si>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</si>
  <si>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</si>
  <si>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</si>
  <si>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</si>
  <si>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</si>
  <si>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</si>
  <si>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</si>
  <si>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</si>
  <si>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</si>
  <si>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</si>
  <si>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</si>
  <si>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</si>
  <si>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</si>
  <si>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</si>
  <si>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</si>
  <si>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</si>
  <si>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</si>
  <si>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</si>
  <si>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</si>
  <si>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</si>
  <si>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</si>
  <si>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</si>
  <si>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</si>
  <si>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</si>
  <si>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</si>
  <si>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</si>
  <si>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</si>
  <si>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</si>
  <si>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</si>
  <si>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</si>
  <si>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</si>
  <si>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</si>
  <si>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</si>
  <si>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</si>
  <si>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</si>
  <si>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</si>
  <si>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</si>
  <si>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</si>
  <si>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</si>
  <si>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</si>
  <si>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</si>
  <si>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</si>
  <si>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</si>
  <si>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</si>
  <si>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</si>
  <si>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</si>
  <si>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</si>
  <si>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</si>
  <si>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</si>
  <si>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</si>
  <si>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</si>
  <si>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</si>
  <si>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</si>
  <si>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</si>
  <si>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</si>
  <si>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</si>
  <si>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</si>
  <si>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</si>
  <si>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</si>
  <si>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</si>
  <si>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</si>
  <si>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</si>
  <si>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</si>
  <si>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</si>
  <si>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</si>
  <si>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</si>
  <si>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</si>
  <si>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</si>
  <si>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</si>
  <si>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</si>
  <si>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</si>
  <si>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</si>
  <si>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</si>
  <si>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</si>
  <si>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</si>
  <si>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</si>
  <si>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</si>
  <si>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</si>
  <si>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</si>
  <si>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</si>
  <si>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</si>
  <si>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</si>
  <si>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</si>
  <si>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</si>
  <si>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</si>
  <si>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</si>
  <si>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</si>
  <si>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</si>
  <si>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</si>
  <si>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</si>
  <si>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</si>
  <si>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</si>
  <si>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</si>
  <si>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</si>
  <si>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</si>
  <si>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</si>
  <si>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</si>
  <si>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</si>
  <si>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</si>
  <si>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</si>
  <si>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</si>
  <si>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</si>
  <si>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</si>
  <si>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</si>
  <si>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</si>
  <si>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</si>
  <si>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</si>
  <si>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</si>
  <si>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</si>
  <si>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</si>
  <si>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</si>
  <si>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</si>
  <si>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</si>
  <si>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</si>
  <si>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</si>
  <si>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</si>
  <si>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</si>
  <si>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</si>
  <si>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</si>
  <si>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</si>
  <si>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</si>
  <si>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</si>
  <si>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</si>
  <si>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</si>
  <si>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</si>
  <si>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</si>
  <si>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</si>
  <si>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</si>
  <si>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</si>
  <si>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</si>
  <si>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</si>
  <si>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</si>
  <si>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</si>
  <si>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</si>
  <si>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</si>
  <si>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</si>
  <si>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</si>
  <si>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</si>
  <si>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</si>
  <si>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</si>
  <si>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</si>
  <si>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</si>
  <si>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</si>
  <si>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</si>
  <si>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</si>
  <si>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</si>
  <si>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</si>
  <si>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</si>
  <si>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</si>
  <si>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</si>
  <si>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</si>
  <si>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</si>
  <si>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</si>
  <si>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</si>
  <si>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</si>
  <si>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</si>
  <si>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</si>
  <si>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</si>
  <si>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</si>
  <si>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</si>
  <si>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</si>
  <si>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</si>
  <si>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</si>
  <si>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</si>
  <si>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</si>
  <si>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</si>
  <si>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</si>
  <si>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</si>
  <si>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</si>
  <si>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</si>
  <si>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</si>
  <si>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</si>
  <si>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</si>
  <si>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</si>
  <si>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</si>
  <si>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</si>
  <si>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</si>
  <si>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</si>
  <si>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</si>
  <si>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</si>
  <si>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</si>
  <si>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</si>
  <si>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</si>
  <si>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</si>
  <si>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</si>
  <si>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</si>
  <si>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</si>
  <si>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</si>
  <si>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</si>
  <si>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</si>
  <si>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</si>
  <si>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</si>
  <si>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</si>
  <si>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</si>
  <si>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</si>
  <si>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</si>
  <si>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</si>
  <si>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</si>
  <si>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</si>
  <si>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</si>
  <si>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</si>
  <si>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</si>
  <si>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</si>
  <si>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</si>
  <si>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</si>
  <si>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</si>
  <si>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</si>
  <si>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</si>
  <si>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</si>
  <si>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</si>
  <si>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</si>
  <si>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</si>
  <si>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</si>
  <si>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</si>
  <si>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</si>
  <si>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</si>
  <si>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</si>
  <si>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</si>
  <si>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</si>
  <si>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</si>
  <si>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</si>
  <si>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</si>
  <si>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</si>
  <si>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</si>
  <si>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</si>
  <si>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</si>
  <si>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</si>
  <si>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</si>
  <si>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</si>
  <si>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</si>
  <si>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</si>
  <si>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</si>
  <si>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</si>
  <si>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</si>
  <si>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</si>
  <si>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</si>
  <si>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</si>
  <si>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</si>
  <si>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</si>
  <si>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</si>
  <si>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</si>
  <si>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</si>
  <si>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</si>
  <si>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</si>
  <si>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</si>
  <si>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</si>
  <si>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</si>
  <si>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</si>
  <si>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</si>
  <si>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</si>
  <si>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</si>
  <si>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</si>
  <si>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</si>
  <si>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</si>
  <si>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</si>
  <si>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</si>
  <si>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</si>
  <si>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</si>
  <si>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</si>
  <si>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</si>
  <si>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</si>
  <si>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</si>
  <si>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</si>
  <si>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</si>
  <si>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</si>
  <si>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</si>
  <si>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</si>
  <si>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</si>
  <si>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</si>
  <si>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</si>
  <si>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</si>
  <si>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</si>
  <si>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</si>
  <si>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</si>
  <si>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</si>
  <si>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</si>
  <si>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</si>
  <si>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</si>
  <si>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</si>
  <si>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</si>
  <si>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</si>
  <si>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</si>
  <si>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</si>
  <si>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</si>
  <si>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</si>
  <si>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</si>
  <si>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</si>
  <si>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</si>
  <si>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</si>
  <si>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</si>
  <si>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</si>
  <si>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</si>
  <si>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</si>
  <si>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</si>
  <si>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</si>
  <si>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</si>
  <si>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</si>
  <si>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</si>
  <si>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</si>
  <si>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</si>
  <si>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</si>
  <si>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</si>
  <si>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</si>
  <si>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</si>
  <si>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</si>
  <si>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</si>
  <si>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</si>
  <si>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</si>
  <si>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</si>
  <si>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</si>
  <si>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</si>
  <si>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</si>
  <si>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</si>
  <si>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</si>
  <si>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</si>
  <si>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</si>
  <si>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</si>
  <si>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</si>
  <si>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</si>
  <si>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</si>
  <si>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</si>
  <si>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</si>
  <si>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</si>
  <si>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</si>
  <si>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</si>
  <si>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</si>
  <si>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</si>
  <si>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</si>
  <si>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</si>
  <si>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</si>
  <si>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</si>
  <si>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</si>
  <si>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</si>
  <si>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</si>
  <si>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</si>
  <si>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</si>
  <si>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</si>
  <si>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</si>
  <si>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</si>
  <si>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</si>
  <si>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</si>
  <si>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</si>
  <si>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</si>
  <si>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</si>
  <si>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</si>
  <si>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</si>
  <si>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</si>
  <si>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</si>
  <si>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</si>
  <si>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</si>
  <si>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</si>
  <si>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</si>
  <si>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</si>
  <si>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</si>
  <si>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</si>
  <si>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</si>
  <si>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</si>
  <si>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</si>
  <si>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</si>
  <si>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</si>
  <si>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</si>
  <si>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</si>
  <si>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</si>
  <si>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</si>
  <si>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</si>
  <si>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</si>
  <si>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</si>
  <si>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</si>
  <si>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</si>
  <si>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</si>
  <si>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</si>
  <si>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</si>
  <si>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</si>
  <si>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</si>
  <si>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</si>
  <si>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</si>
  <si>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</si>
  <si>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</si>
  <si>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</si>
  <si>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</si>
  <si>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</si>
  <si>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</si>
  <si>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</si>
  <si>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</si>
  <si>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</si>
  <si>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</si>
  <si>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</si>
  <si>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</si>
  <si>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</si>
  <si>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</si>
  <si>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</si>
  <si>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</si>
  <si>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</si>
  <si>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</si>
  <si>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</si>
  <si>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</si>
  <si>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</si>
  <si>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</si>
  <si>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</si>
  <si>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</si>
  <si>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</si>
  <si>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</si>
  <si>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</si>
  <si>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</si>
  <si>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</si>
  <si>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</si>
  <si>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</si>
  <si>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</si>
  <si>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</si>
  <si>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</si>
  <si>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</si>
  <si>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</si>
  <si>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</si>
  <si>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</si>
  <si>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</si>
  <si>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</si>
  <si>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</si>
  <si>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</si>
  <si>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</si>
  <si>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</si>
  <si>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</si>
  <si>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</si>
  <si>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</si>
  <si>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</si>
  <si>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</si>
  <si>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</si>
  <si>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</si>
  <si>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</si>
  <si>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</si>
  <si>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</si>
  <si>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</si>
  <si>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</si>
  <si>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</si>
  <si>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</si>
  <si>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</si>
  <si>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</si>
  <si>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</si>
  <si>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</si>
  <si>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</si>
  <si>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</si>
  <si>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</si>
  <si>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</si>
  <si>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</si>
  <si>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</si>
  <si>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</si>
  <si>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</si>
  <si>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</si>
  <si>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</si>
  <si>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</si>
  <si>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</si>
  <si>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</si>
  <si>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</si>
  <si>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</si>
  <si>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</si>
  <si>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</si>
  <si>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</si>
  <si>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</si>
  <si>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</si>
  <si>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</si>
  <si>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</si>
  <si>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</si>
  <si>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</si>
  <si>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</si>
  <si>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</si>
  <si>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</si>
  <si>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</si>
  <si>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</si>
  <si>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</si>
  <si>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</si>
  <si>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</si>
  <si>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</si>
  <si>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</si>
  <si>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</si>
  <si>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</si>
  <si>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</si>
  <si>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</si>
  <si>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</si>
  <si>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</si>
  <si>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</si>
  <si>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</si>
  <si>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</si>
  <si>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</si>
  <si>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</si>
  <si>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</si>
  <si>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</si>
  <si>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</si>
  <si>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</si>
  <si>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</si>
  <si>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</si>
  <si>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</si>
  <si>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</si>
  <si>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</si>
  <si>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</si>
  <si>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</si>
  <si>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</si>
  <si>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</si>
  <si>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</si>
  <si>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</si>
  <si>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</si>
  <si>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</si>
  <si>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</si>
  <si>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</si>
  <si>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</si>
  <si>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</si>
  <si>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</si>
  <si>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</si>
  <si>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</si>
  <si>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</si>
  <si>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</si>
  <si>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</si>
  <si>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</si>
  <si>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</si>
  <si>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</si>
  <si>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</si>
  <si>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</si>
  <si>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</si>
  <si>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</si>
  <si>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</si>
  <si>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</si>
  <si>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</si>
  <si>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</si>
  <si>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</si>
  <si>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</si>
  <si>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</si>
  <si>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</si>
  <si>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</si>
  <si>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</si>
  <si>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</si>
  <si>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</si>
  <si>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</si>
  <si>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</si>
  <si>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</si>
  <si>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</si>
  <si>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</si>
  <si>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</si>
  <si>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</si>
  <si>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</si>
  <si>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</si>
  <si>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</si>
  <si>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</si>
  <si>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</si>
  <si>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</si>
  <si>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</si>
  <si>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</si>
  <si>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</si>
  <si>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</si>
  <si>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</si>
  <si>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</si>
  <si>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</si>
  <si>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</si>
  <si>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</si>
  <si>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</si>
  <si>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</si>
  <si>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</si>
  <si>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</si>
  <si>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</si>
  <si>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</si>
  <si>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</si>
  <si>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</si>
  <si>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</si>
  <si>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</si>
  <si>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</si>
  <si>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</si>
  <si>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</si>
  <si>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</si>
  <si>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</si>
  <si>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</si>
  <si>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</si>
  <si>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</si>
  <si>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</si>
  <si>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</si>
  <si>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</si>
  <si>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</si>
  <si>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</si>
  <si>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</si>
  <si>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</si>
  <si>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</si>
  <si>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</si>
  <si>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</si>
  <si>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</si>
  <si>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</si>
  <si>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</si>
  <si>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</si>
  <si>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</si>
  <si>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</si>
  <si>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</si>
  <si>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</si>
  <si>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</si>
  <si>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</si>
  <si>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</si>
  <si>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</si>
  <si>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</si>
  <si>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</si>
  <si>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</si>
  <si>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</si>
  <si>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</si>
  <si>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</si>
  <si>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</si>
  <si>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</si>
  <si>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</si>
  <si>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</si>
  <si>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</si>
  <si>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</si>
  <si>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</si>
  <si>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</si>
  <si>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</si>
  <si>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</si>
  <si>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</si>
  <si>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</si>
  <si>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</si>
  <si>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</si>
  <si>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</si>
  <si>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</si>
  <si>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</si>
  <si>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</si>
  <si>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</si>
  <si>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</si>
  <si>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</si>
  <si>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</si>
  <si>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</si>
  <si>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</si>
  <si>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</si>
  <si>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</si>
  <si>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</si>
  <si>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</si>
  <si>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</si>
  <si>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</si>
  <si>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</si>
  <si>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</si>
  <si>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</si>
  <si>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</si>
  <si>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</si>
  <si>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</si>
  <si>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</si>
  <si>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</si>
  <si>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</si>
  <si>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</si>
  <si>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</si>
  <si>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</si>
  <si>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</si>
  <si>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</si>
  <si>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</si>
  <si>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</si>
  <si>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</si>
  <si>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</si>
  <si>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</si>
  <si>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</si>
  <si>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</si>
  <si>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</si>
  <si>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</si>
  <si>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</si>
  <si>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</si>
  <si>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</si>
  <si>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</si>
  <si>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</si>
  <si>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</si>
  <si>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</si>
  <si>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</si>
  <si>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</si>
  <si>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</si>
  <si>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</si>
  <si>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</si>
  <si>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</si>
  <si>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</si>
  <si>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</si>
  <si>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</si>
  <si>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</si>
  <si>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</si>
  <si>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</si>
  <si>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</si>
  <si>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</si>
  <si>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</si>
  <si>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</si>
  <si>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</si>
  <si>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</si>
  <si>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</si>
  <si>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</si>
  <si>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</si>
  <si>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</si>
  <si>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</si>
  <si>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</si>
  <si>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</si>
  <si>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</si>
  <si>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</si>
  <si>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</si>
  <si>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</si>
  <si>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</si>
  <si>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</si>
  <si>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</si>
  <si>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</si>
  <si>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</si>
  <si>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</si>
  <si>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</si>
  <si>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</si>
  <si>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</si>
  <si>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</si>
  <si>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</si>
  <si>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</si>
  <si>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</si>
  <si>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</si>
  <si>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</si>
  <si>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</si>
  <si>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</si>
  <si>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</si>
  <si>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</si>
  <si>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</si>
  <si>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</si>
  <si>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</si>
  <si>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</si>
  <si>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</si>
  <si>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</si>
  <si>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</si>
  <si>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</si>
  <si>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</si>
  <si>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</si>
  <si>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</si>
  <si>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</si>
  <si>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</si>
  <si>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</si>
  <si>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</si>
  <si>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</si>
  <si>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</si>
  <si>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</si>
  <si>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</si>
  <si>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</si>
  <si>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</si>
  <si>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</si>
  <si>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</si>
  <si>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</si>
  <si>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</si>
  <si>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</si>
  <si>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</si>
  <si>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</si>
  <si>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</si>
  <si>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</si>
  <si>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</si>
  <si>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</si>
  <si>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</si>
  <si>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</si>
  <si>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</si>
  <si>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</si>
  <si>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</si>
  <si>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</si>
  <si>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</si>
  <si>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</si>
  <si>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</si>
  <si>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</si>
  <si>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</si>
  <si>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</si>
  <si>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</si>
  <si>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</si>
  <si>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</si>
  <si>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</si>
  <si>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</si>
  <si>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</si>
  <si>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</si>
  <si>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</si>
  <si>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</si>
  <si>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</si>
  <si>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</si>
  <si>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</si>
  <si>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</si>
  <si>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</si>
  <si>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</si>
  <si>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</si>
  <si>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</si>
  <si>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</si>
  <si>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</si>
  <si>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</si>
  <si>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</si>
  <si>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</si>
  <si>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</si>
  <si>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</si>
  <si>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</si>
  <si>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</si>
  <si>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</si>
  <si>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</si>
  <si>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</si>
  <si>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</si>
  <si>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</si>
  <si>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</si>
  <si>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</si>
  <si>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</si>
  <si>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</si>
  <si>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</si>
  <si>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</si>
  <si>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</si>
  <si>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</si>
  <si>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</si>
  <si>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</si>
  <si>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</si>
  <si>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</si>
  <si>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</si>
  <si>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</si>
  <si>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</si>
  <si>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</si>
  <si>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</si>
  <si>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</si>
  <si>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</si>
  <si>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</si>
  <si>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</si>
  <si>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</si>
  <si>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</si>
  <si>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</si>
  <si>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</si>
  <si>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</si>
  <si>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</si>
  <si>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</si>
  <si>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</si>
  <si>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</si>
  <si>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</si>
  <si>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</si>
  <si>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</si>
  <si>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</si>
  <si>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</si>
  <si>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</si>
  <si>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</si>
  <si>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</si>
  <si>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</si>
  <si>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</si>
  <si>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</si>
  <si>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</si>
  <si>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</si>
  <si>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</si>
  <si>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</si>
  <si>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</si>
  <si>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</si>
  <si>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</si>
  <si>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</si>
  <si>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</si>
  <si>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</si>
  <si>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</si>
  <si>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</si>
  <si>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</si>
  <si>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</si>
  <si>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</si>
  <si>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</si>
  <si>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</si>
  <si>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</si>
  <si>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</si>
  <si>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</si>
  <si>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</si>
  <si>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</si>
  <si>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</si>
  <si>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</si>
  <si>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</si>
  <si>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</si>
  <si>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</si>
  <si>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</si>
  <si>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</si>
  <si>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</si>
  <si>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</si>
  <si>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</si>
  <si>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</si>
  <si>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</si>
  <si>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</si>
  <si>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</si>
  <si>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</si>
  <si>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</si>
  <si>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</si>
  <si>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</si>
  <si>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</si>
  <si>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</si>
  <si>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</si>
  <si>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</si>
  <si>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</si>
  <si>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</si>
  <si>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</si>
  <si>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</si>
  <si>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</si>
  <si>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</si>
  <si>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</si>
  <si>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</si>
  <si>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</si>
  <si>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</si>
  <si>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</si>
  <si>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</si>
  <si>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</si>
  <si>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</si>
  <si>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</si>
  <si>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</si>
  <si>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</si>
  <si>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</si>
  <si>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</si>
  <si>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</si>
  <si>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</si>
  <si>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</si>
  <si>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</si>
  <si>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</si>
  <si>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</si>
  <si>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</si>
  <si>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</si>
  <si>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</si>
  <si>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</si>
  <si>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</si>
  <si>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</si>
  <si>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</si>
  <si>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</si>
  <si>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</si>
  <si>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</si>
  <si>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</si>
  <si>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</si>
  <si>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</si>
  <si>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</si>
  <si>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</si>
  <si>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</si>
  <si>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</si>
  <si>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</si>
  <si>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</si>
  <si>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</si>
  <si>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</si>
  <si>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</si>
  <si>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</si>
  <si>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</si>
  <si>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</si>
  <si>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</si>
  <si>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</si>
  <si>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</si>
  <si>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</si>
  <si>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</si>
  <si>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</si>
  <si>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</si>
  <si>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</si>
  <si>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</si>
  <si>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</si>
  <si>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</si>
  <si>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</si>
  <si>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</si>
  <si>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</si>
  <si>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</si>
  <si>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</si>
  <si>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</si>
  <si>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</si>
  <si>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</si>
  <si>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</si>
  <si>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</si>
  <si>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</si>
  <si>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</si>
  <si>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</si>
  <si>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</si>
  <si>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</si>
  <si>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</si>
  <si>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</si>
  <si>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</si>
  <si>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</si>
  <si>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</si>
  <si>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</si>
  <si>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</si>
  <si>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</si>
  <si>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</si>
  <si>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</si>
  <si>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</si>
  <si>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</si>
  <si>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</si>
  <si>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</si>
  <si>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</si>
  <si>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</si>
  <si>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</si>
  <si>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</si>
  <si>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</si>
  <si>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</si>
  <si>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</si>
  <si>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</si>
  <si>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</si>
  <si>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</si>
  <si>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</si>
  <si>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</si>
  <si>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</si>
  <si>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</si>
  <si>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</si>
  <si>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</si>
  <si>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</si>
  <si>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</si>
  <si>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</si>
  <si>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</si>
  <si>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</si>
  <si>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</si>
  <si>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</si>
  <si>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</si>
  <si>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</si>
  <si>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</si>
  <si>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</si>
  <si>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</si>
  <si>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</si>
  <si>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</si>
  <si>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</si>
  <si>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</si>
  <si>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</si>
  <si>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</si>
  <si>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</si>
  <si>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</si>
  <si>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</si>
  <si>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</si>
  <si>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</si>
  <si>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</si>
  <si>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</si>
  <si>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</si>
  <si>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</si>
  <si>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</si>
  <si>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</si>
  <si>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</si>
  <si>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</si>
  <si>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</si>
  <si>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</si>
  <si>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</si>
  <si>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</si>
  <si>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</si>
  <si>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</si>
  <si>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</si>
  <si>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</si>
  <si>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</si>
  <si>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</si>
  <si>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</si>
  <si>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</si>
  <si>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</si>
  <si>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</si>
  <si>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</si>
  <si>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</si>
  <si>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</si>
  <si>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</si>
  <si>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</si>
  <si>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</si>
  <si>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</si>
  <si>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</si>
  <si>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</si>
  <si>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</si>
  <si>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</si>
  <si>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</si>
  <si>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</si>
  <si>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</si>
  <si>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</si>
  <si>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</si>
  <si>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</si>
  <si>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</si>
  <si>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</si>
  <si>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</si>
  <si>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</si>
  <si>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</si>
  <si>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</si>
  <si>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</si>
  <si>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</si>
  <si>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</si>
  <si>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</si>
  <si>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</si>
  <si>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</si>
  <si>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</si>
  <si>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</si>
  <si>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</si>
  <si>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</si>
  <si>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</si>
  <si>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</si>
  <si>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</si>
  <si>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</si>
  <si>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</si>
  <si>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</si>
  <si>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</si>
  <si>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</si>
  <si>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</si>
  <si>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</si>
  <si>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</si>
  <si>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</si>
  <si>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</si>
  <si>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</si>
  <si>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</si>
  <si>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</si>
  <si>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</si>
  <si>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</si>
  <si>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</si>
  <si>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</si>
  <si>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</si>
  <si>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</si>
  <si>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</si>
  <si>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</si>
  <si>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</si>
  <si>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</si>
  <si>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</si>
  <si>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</si>
  <si>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</si>
  <si>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</si>
  <si>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</si>
  <si>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</si>
  <si>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</si>
  <si>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</si>
  <si>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</si>
  <si>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</si>
  <si>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</si>
  <si>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</si>
  <si>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</si>
  <si>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</si>
  <si>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</si>
  <si>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</si>
  <si>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</si>
  <si>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</si>
  <si>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</si>
  <si>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</si>
  <si>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</si>
  <si>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</si>
  <si>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</si>
  <si>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</si>
  <si>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</si>
  <si>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</si>
  <si>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</si>
  <si>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</si>
  <si>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</si>
  <si>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</si>
  <si>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</si>
  <si>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</si>
  <si>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</si>
  <si>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</si>
  <si>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</si>
  <si>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</si>
  <si>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</si>
  <si>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</si>
  <si>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</si>
  <si>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</si>
  <si>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</si>
  <si>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</si>
  <si>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</si>
  <si>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</si>
  <si>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</si>
  <si>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</si>
  <si>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</si>
  <si>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</si>
  <si>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</si>
  <si>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</si>
  <si>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</si>
  <si>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</si>
  <si>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</si>
  <si>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</si>
  <si>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</si>
  <si>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</si>
  <si>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</si>
  <si>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</si>
  <si>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</si>
  <si>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</si>
  <si>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</si>
  <si>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</si>
  <si>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</si>
  <si>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</si>
  <si>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</si>
  <si>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</si>
  <si>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</si>
  <si>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</si>
  <si>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</si>
  <si>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</si>
  <si>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</si>
  <si>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</si>
  <si>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</si>
  <si>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</si>
  <si>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</si>
  <si>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</si>
  <si>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</si>
  <si>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</si>
  <si>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</si>
  <si>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</si>
  <si>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</si>
  <si>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</si>
  <si>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</si>
  <si>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</si>
  <si>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</si>
  <si>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</si>
  <si>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</si>
  <si>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</si>
  <si>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</si>
  <si>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</si>
  <si>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</si>
  <si>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</si>
  <si>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</si>
  <si>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</si>
  <si>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</si>
  <si>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</si>
  <si>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</si>
  <si>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</si>
  <si>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</si>
  <si>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</si>
  <si>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</si>
  <si>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</si>
  <si>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</si>
  <si>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</si>
  <si>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</si>
  <si>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</si>
  <si>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</si>
  <si>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</si>
  <si>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</si>
  <si>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</si>
  <si>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</si>
  <si>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</si>
  <si>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</si>
  <si>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</si>
  <si>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</si>
  <si>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</si>
  <si>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</si>
  <si>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</si>
  <si>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</si>
  <si>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</si>
  <si>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</si>
  <si>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</si>
  <si>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</si>
  <si>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</si>
  <si>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</si>
  <si>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</si>
  <si>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</si>
  <si>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</si>
  <si>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</si>
  <si>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</si>
  <si>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</si>
  <si>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</si>
  <si>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</si>
  <si>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</si>
  <si>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</si>
  <si>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</si>
  <si>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</si>
  <si>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</si>
  <si>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</si>
  <si>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</si>
  <si>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</si>
  <si>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</si>
  <si>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</si>
  <si>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</si>
  <si>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</si>
  <si>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</si>
  <si>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</si>
  <si>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</si>
  <si>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</si>
  <si>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</si>
  <si>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</si>
  <si>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</si>
  <si>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</si>
  <si>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</si>
  <si>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</si>
  <si>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</si>
  <si>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</si>
  <si>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</si>
  <si>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</si>
  <si>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</si>
  <si>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</si>
  <si>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</si>
  <si>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</si>
  <si>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</si>
  <si>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</si>
  <si>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</si>
  <si>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</si>
  <si>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</si>
  <si>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</si>
  <si>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</si>
  <si>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</si>
  <si>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</si>
  <si>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</si>
  <si>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</si>
  <si>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</si>
  <si>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</si>
  <si>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</si>
  <si>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</si>
  <si>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</si>
  <si>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</si>
  <si>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</si>
  <si>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</si>
  <si>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</si>
  <si>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</si>
  <si>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</si>
  <si>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</si>
  <si>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</si>
  <si>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</si>
  <si>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</si>
  <si>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</si>
  <si>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</si>
  <si>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</si>
  <si>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</si>
  <si>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</si>
  <si>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</si>
  <si>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</si>
  <si>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</si>
  <si>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</si>
  <si>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</si>
  <si>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</si>
  <si>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</si>
  <si>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</si>
  <si>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</si>
  <si>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</si>
  <si>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</si>
  <si>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</si>
  <si>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</si>
  <si>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</si>
  <si>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</si>
  <si>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</si>
  <si>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</si>
  <si>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</si>
  <si>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</si>
  <si>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</si>
  <si>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</si>
  <si>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</si>
  <si>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</si>
  <si>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</si>
  <si>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</si>
  <si>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</si>
  <si>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</si>
  <si>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</si>
  <si>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</si>
  <si>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</si>
  <si>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</si>
  <si>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</si>
  <si>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</si>
  <si>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</si>
  <si>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</si>
  <si>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</si>
  <si>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</si>
  <si>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</si>
  <si>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</si>
  <si>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</si>
  <si>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</si>
  <si>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</si>
  <si>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</si>
  <si>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</si>
  <si>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</si>
  <si>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</si>
  <si>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</si>
  <si>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</si>
  <si>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</si>
  <si>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</si>
  <si>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</si>
  <si>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</si>
  <si>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</si>
  <si>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</si>
  <si>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</si>
  <si>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</si>
  <si>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</si>
  <si>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</si>
  <si>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</si>
  <si>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</si>
  <si>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</si>
  <si>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</si>
  <si>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</si>
  <si>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</si>
  <si>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</si>
  <si>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</si>
  <si>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</si>
  <si>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</si>
  <si>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</si>
  <si>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</si>
  <si>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</si>
  <si>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</si>
  <si>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</si>
  <si>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</si>
  <si>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</si>
  <si>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</si>
  <si>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</si>
  <si>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</si>
  <si>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</si>
  <si>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</si>
  <si>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</si>
  <si>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</si>
  <si>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</si>
  <si>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</si>
  <si>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</si>
  <si>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</si>
  <si>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</si>
  <si>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</si>
  <si>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</si>
  <si>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</si>
  <si>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</si>
  <si>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</si>
  <si>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</si>
  <si>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</si>
  <si>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</si>
  <si>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</si>
  <si>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</si>
  <si>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</si>
  <si>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</si>
  <si>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</si>
  <si>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</si>
  <si>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</si>
  <si>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</si>
  <si>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</si>
  <si>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</si>
  <si>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</si>
  <si>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</si>
  <si>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</si>
  <si>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</si>
  <si>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</si>
  <si>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</si>
  <si>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</si>
  <si>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</si>
  <si>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</si>
  <si>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</si>
  <si>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</si>
  <si>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</si>
  <si>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</si>
  <si>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</si>
  <si>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</si>
  <si>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</si>
  <si>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</si>
  <si>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</si>
  <si>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</si>
  <si>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</si>
  <si>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</si>
  <si>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</si>
  <si>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</si>
  <si>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</si>
  <si>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</si>
  <si>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</si>
  <si>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</si>
  <si>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</si>
  <si>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</si>
  <si>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</si>
  <si>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</si>
  <si>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</si>
  <si>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</si>
  <si>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</si>
  <si>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</si>
  <si>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</si>
  <si>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</si>
  <si>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</si>
  <si>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</si>
  <si>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</si>
  <si>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</si>
  <si>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</si>
  <si>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</si>
  <si>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</si>
  <si>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</si>
  <si>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</si>
  <si>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</si>
  <si>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</si>
  <si>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</si>
  <si>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</si>
  <si>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</si>
  <si>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</si>
  <si>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</si>
  <si>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</si>
  <si>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</si>
  <si>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</si>
  <si>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</si>
  <si>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</si>
  <si>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</si>
  <si>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</si>
  <si>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</si>
  <si>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</si>
  <si>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</si>
  <si>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</si>
  <si>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</si>
  <si>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</si>
  <si>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</si>
  <si>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</si>
  <si>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</si>
  <si>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</si>
  <si>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</si>
  <si>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</si>
  <si>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</si>
  <si>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</si>
  <si>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</si>
  <si>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</si>
  <si>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</si>
  <si>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</si>
  <si>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</si>
  <si>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</si>
  <si>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</si>
  <si>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</si>
  <si>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</si>
  <si>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</si>
  <si>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</si>
  <si>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</si>
  <si>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</si>
  <si>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</si>
  <si>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</si>
  <si>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</si>
  <si>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</si>
  <si>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</si>
  <si>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</si>
  <si>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</si>
  <si>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</si>
  <si>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</si>
  <si>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</si>
  <si>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</si>
  <si>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</si>
  <si>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</si>
  <si>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</si>
  <si>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</si>
  <si>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</si>
  <si>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</si>
  <si>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</si>
  <si>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</si>
  <si>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</si>
  <si>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</si>
  <si>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</si>
  <si>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</si>
  <si>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</si>
  <si>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</si>
  <si>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</si>
  <si>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</si>
  <si>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</si>
  <si>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</si>
  <si>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</si>
  <si>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</si>
  <si>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</si>
  <si>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</si>
  <si>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</si>
  <si>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</si>
  <si>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</si>
  <si>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</si>
  <si>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</si>
  <si>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</si>
  <si>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</si>
  <si>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</si>
  <si>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</si>
  <si>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</si>
  <si>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</si>
  <si>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</si>
  <si>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</si>
  <si>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</si>
  <si>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</si>
  <si>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</si>
  <si>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</si>
  <si>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</si>
  <si>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</si>
  <si>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</si>
  <si>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</si>
  <si>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</si>
  <si>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</si>
  <si>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</si>
  <si>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</si>
  <si>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</si>
  <si>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</si>
  <si>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</si>
  <si>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</si>
  <si>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</si>
  <si>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</si>
  <si>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</si>
  <si>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</si>
  <si>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</si>
  <si>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</si>
  <si>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</si>
  <si>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</si>
  <si>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</si>
  <si>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</si>
  <si>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</si>
  <si>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</si>
  <si>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</si>
  <si>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</si>
  <si>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</si>
  <si>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</si>
  <si>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</si>
  <si>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</si>
  <si>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</si>
  <si>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</si>
  <si>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</si>
  <si>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</si>
  <si>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</si>
  <si>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</si>
  <si>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</si>
  <si>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</si>
  <si>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</si>
  <si>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</si>
  <si>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</si>
  <si>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</si>
  <si>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</si>
  <si>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</si>
  <si>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</si>
  <si>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</si>
  <si>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</si>
  <si>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</si>
  <si>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</si>
  <si>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</si>
  <si>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</si>
  <si>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</si>
  <si>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</si>
  <si>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</si>
  <si>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</si>
  <si>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</si>
  <si>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</si>
  <si>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</si>
  <si>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</si>
  <si>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</si>
  <si>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</si>
  <si>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</si>
  <si>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</si>
  <si>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</si>
  <si>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</si>
  <si>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</si>
  <si>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</si>
  <si>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</si>
  <si>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</si>
  <si>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</si>
  <si>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</si>
  <si>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</si>
  <si>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</si>
  <si>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</si>
  <si>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</si>
  <si>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</si>
  <si>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</si>
  <si>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</si>
  <si>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</si>
  <si>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</si>
  <si>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</si>
  <si>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</si>
  <si>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</si>
  <si>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</si>
  <si>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</si>
  <si>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</si>
  <si>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</si>
  <si>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</si>
  <si>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</si>
  <si>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</si>
  <si>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</si>
  <si>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</si>
  <si>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</si>
  <si>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</si>
  <si>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</si>
  <si>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</si>
  <si>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</si>
  <si>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</si>
  <si>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</si>
  <si>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</si>
  <si>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</si>
  <si>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</si>
  <si>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</si>
  <si>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</si>
  <si>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</si>
  <si>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</si>
  <si>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</si>
  <si>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</si>
  <si>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</si>
  <si>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</si>
  <si>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</si>
  <si>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</si>
  <si>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</si>
  <si>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</si>
  <si>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</si>
  <si>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</si>
  <si>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</si>
  <si>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</si>
  <si>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</si>
  <si>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</si>
  <si>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</si>
  <si>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</si>
  <si>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</si>
  <si>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</si>
  <si>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</si>
  <si>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</si>
  <si>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</si>
  <si>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</si>
  <si>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</si>
  <si>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</si>
  <si>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</si>
  <si>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</si>
  <si>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</si>
  <si>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</si>
  <si>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</si>
  <si>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</si>
  <si>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</si>
  <si>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</si>
  <si>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</si>
  <si>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</si>
  <si>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</si>
  <si>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</si>
  <si>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</si>
  <si>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</si>
  <si>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</si>
  <si>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</si>
  <si>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</si>
  <si>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</si>
  <si>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</si>
  <si>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</si>
  <si>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</si>
  <si>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</si>
  <si>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</si>
  <si>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</si>
  <si>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</si>
  <si>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</si>
  <si>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</si>
  <si>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</si>
  <si>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</si>
  <si>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</si>
  <si>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</si>
  <si>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</si>
  <si>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</si>
  <si>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</si>
  <si>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</si>
  <si>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</si>
  <si>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</si>
  <si>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</si>
  <si>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</si>
  <si>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</si>
  <si>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</si>
  <si>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</si>
  <si>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</si>
  <si>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</si>
  <si>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</si>
  <si>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</si>
  <si>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</si>
  <si>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</si>
  <si>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</si>
  <si>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</si>
  <si>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</si>
  <si>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</si>
  <si>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</si>
  <si>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</si>
  <si>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</si>
  <si>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</si>
  <si>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</si>
  <si>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</si>
  <si>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</si>
  <si>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</si>
  <si>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</si>
  <si>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</si>
  <si>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</si>
  <si>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</si>
  <si>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</si>
  <si>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</si>
  <si>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</si>
  <si>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</si>
  <si>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</si>
  <si>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</si>
  <si>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</si>
  <si>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</si>
  <si>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</si>
  <si>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</si>
  <si>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</si>
  <si>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</si>
  <si>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</si>
  <si>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</si>
  <si>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</si>
  <si>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</si>
  <si>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</si>
  <si>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</si>
  <si>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</si>
  <si>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</si>
  <si>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</si>
  <si>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</si>
  <si>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</si>
  <si>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</si>
  <si>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</si>
  <si>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</si>
  <si>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</si>
  <si>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</si>
  <si>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</si>
  <si>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</si>
  <si>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</si>
  <si>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</si>
  <si>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</si>
  <si>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</si>
  <si>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</si>
  <si>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</si>
  <si>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</si>
  <si>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</si>
  <si>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</si>
  <si>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</si>
  <si>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</si>
  <si>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</si>
  <si>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</si>
  <si>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</si>
  <si>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</si>
  <si>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</si>
  <si>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</si>
  <si>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</si>
  <si>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</si>
  <si>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</si>
  <si>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</si>
  <si>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</si>
  <si>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</si>
  <si>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</si>
  <si>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</si>
  <si>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</si>
  <si>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</si>
  <si>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</si>
  <si>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</si>
  <si>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</si>
  <si>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</si>
  <si>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</si>
  <si>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</si>
  <si>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</si>
  <si>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</si>
  <si>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</si>
  <si>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</si>
  <si>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</si>
  <si>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</si>
  <si>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</si>
  <si>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</si>
  <si>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</si>
  <si>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</si>
  <si>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</si>
  <si>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</si>
  <si>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</si>
  <si>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</si>
  <si>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</si>
  <si>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</si>
  <si>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</si>
  <si>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</si>
  <si>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</si>
  <si>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</si>
  <si>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</si>
  <si>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</si>
  <si>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</si>
  <si>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</si>
  <si>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</si>
  <si>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</si>
  <si>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</si>
  <si>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</si>
  <si>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</si>
  <si>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</si>
  <si>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</si>
  <si>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</si>
  <si>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</si>
  <si>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</si>
  <si>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</si>
  <si>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</si>
  <si>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</si>
  <si>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</si>
  <si>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</si>
  <si>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</si>
  <si>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</si>
  <si>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</si>
  <si>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</si>
  <si>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</si>
  <si>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</si>
  <si>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</si>
  <si>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</si>
  <si>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</si>
  <si>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</si>
  <si>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</si>
  <si>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</si>
  <si>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</si>
  <si>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</si>
  <si>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</si>
  <si>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</si>
  <si>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</si>
  <si>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</si>
  <si>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</si>
  <si>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</si>
  <si>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</si>
  <si>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</si>
  <si>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</si>
  <si>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</si>
  <si>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</si>
  <si>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</si>
  <si>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</si>
  <si>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</si>
  <si>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</si>
  <si>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</si>
  <si>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</si>
  <si>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</si>
  <si>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</si>
  <si>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</si>
  <si>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</si>
  <si>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</si>
  <si>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</si>
  <si>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</si>
  <si>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</si>
  <si>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</si>
  <si>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</si>
  <si>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</si>
  <si>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</si>
  <si>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</si>
  <si>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</si>
  <si>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</si>
  <si>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</si>
  <si>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</si>
  <si>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</si>
  <si>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</si>
  <si>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</si>
  <si>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</si>
  <si>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</si>
  <si>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</si>
  <si>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</si>
  <si>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</si>
  <si>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</si>
  <si>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</si>
  <si>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</si>
  <si>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</si>
  <si>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</si>
  <si>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</si>
  <si>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</si>
  <si>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</si>
  <si>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</si>
  <si>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</si>
  <si>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</si>
  <si>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</si>
  <si>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</si>
  <si>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</si>
  <si>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</si>
  <si>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</si>
  <si>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</si>
  <si>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</si>
  <si>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</si>
  <si>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</si>
  <si>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</si>
  <si>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</si>
  <si>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</si>
  <si>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</si>
  <si>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</si>
  <si>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</si>
  <si>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</si>
  <si>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</si>
  <si>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</si>
  <si>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</si>
  <si>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</si>
  <si>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</si>
  <si>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</si>
  <si>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</si>
  <si>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</si>
  <si>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</si>
  <si>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</si>
  <si>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</si>
  <si>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</si>
  <si>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</si>
  <si>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</si>
  <si>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</si>
  <si>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</si>
  <si>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</si>
  <si>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</si>
  <si>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</si>
  <si>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</si>
  <si>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</si>
  <si>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</si>
  <si>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</si>
  <si>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</si>
  <si>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</si>
  <si>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</si>
  <si>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</si>
  <si>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</si>
  <si>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</si>
  <si>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</si>
  <si>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</si>
  <si>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</si>
  <si>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</si>
  <si>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</si>
  <si>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</si>
  <si>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</si>
  <si>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</si>
  <si>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</si>
  <si>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</si>
  <si>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</si>
  <si>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</si>
  <si>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</si>
  <si>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</si>
  <si>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</si>
  <si>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</si>
  <si>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</si>
  <si>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</si>
  <si>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</si>
  <si>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</si>
  <si>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</si>
  <si>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</si>
  <si>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</si>
  <si>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</si>
  <si>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</si>
  <si>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</si>
  <si>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</si>
  <si>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</si>
  <si>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</si>
  <si>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</si>
  <si>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</si>
  <si>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</si>
  <si>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</si>
  <si>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</si>
  <si>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</si>
  <si>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</si>
  <si>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</si>
  <si>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</si>
  <si>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</si>
  <si>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</si>
  <si>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</si>
  <si>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</si>
  <si>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</si>
  <si>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</si>
  <si>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</si>
  <si>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</si>
  <si>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</si>
  <si>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</si>
  <si>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</si>
  <si>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</si>
  <si>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</si>
  <si>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</si>
  <si>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</si>
  <si>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</si>
  <si>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</si>
  <si>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</si>
  <si>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</si>
  <si>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</si>
  <si>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</si>
  <si>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</si>
  <si>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</si>
  <si>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</si>
  <si>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</si>
  <si>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</si>
  <si>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</si>
  <si>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</si>
  <si>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</si>
  <si>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</si>
  <si>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</si>
  <si>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</si>
  <si>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</si>
  <si>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</si>
  <si>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</si>
  <si>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</si>
  <si>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</si>
  <si>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</si>
  <si>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</si>
  <si>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</si>
  <si>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</si>
  <si>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</si>
  <si>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</si>
  <si>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</si>
  <si>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</si>
  <si>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</si>
  <si>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</si>
  <si>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</si>
  <si>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</si>
  <si>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</si>
  <si>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</si>
  <si>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</si>
  <si>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</si>
  <si>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</si>
  <si>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</si>
  <si>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</si>
  <si>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</si>
  <si>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</si>
  <si>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</si>
  <si>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</si>
  <si>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</si>
  <si>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</si>
  <si>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</si>
  <si>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</si>
  <si>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</si>
  <si>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</si>
  <si>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</si>
  <si>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</si>
  <si>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</si>
  <si>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</si>
  <si>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</si>
  <si>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</si>
  <si>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</si>
  <si>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</si>
  <si>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</si>
  <si>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</si>
  <si>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</si>
  <si>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</si>
  <si>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</si>
  <si>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</si>
  <si>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</si>
  <si>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</si>
  <si>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</si>
  <si>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</si>
  <si>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</si>
  <si>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</si>
  <si>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</si>
  <si>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</si>
  <si>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</si>
  <si>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</si>
  <si>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</si>
  <si>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</si>
  <si>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</si>
  <si>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</si>
  <si>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</si>
  <si>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</si>
  <si>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</si>
  <si>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</si>
  <si>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</si>
  <si>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</si>
  <si>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</si>
  <si>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</si>
  <si>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</si>
  <si>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</si>
  <si>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</si>
  <si>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</si>
  <si>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</si>
  <si>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</si>
  <si>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</si>
  <si>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</si>
  <si>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</si>
  <si>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</si>
  <si>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</si>
  <si>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</si>
  <si>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</si>
  <si>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</si>
  <si>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</si>
  <si>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</si>
  <si>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</si>
  <si>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</si>
  <si>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</si>
  <si>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</si>
  <si>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</si>
  <si>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</si>
  <si>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</si>
  <si>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</si>
  <si>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</si>
  <si>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</si>
  <si>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</si>
  <si>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</si>
  <si>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</si>
  <si>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</si>
  <si>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</si>
  <si>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</si>
  <si>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</si>
  <si>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</si>
  <si>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</si>
  <si>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</si>
  <si>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</si>
  <si>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</si>
  <si>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</si>
  <si>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</si>
  <si>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</si>
  <si>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</si>
  <si>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</si>
  <si>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</si>
  <si>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</si>
  <si>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</si>
  <si>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</si>
  <si>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</si>
  <si>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</si>
  <si>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</si>
  <si>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</si>
  <si>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</si>
  <si>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</si>
  <si>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</si>
  <si>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</si>
  <si>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</si>
  <si>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</si>
  <si>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</si>
  <si>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</si>
  <si>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</si>
  <si>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</si>
  <si>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</si>
  <si>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</si>
  <si>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</si>
  <si>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</si>
  <si>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</si>
  <si>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</si>
  <si>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</si>
  <si>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</si>
  <si>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</si>
  <si>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</si>
  <si>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</si>
  <si>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</si>
  <si>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</si>
  <si>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</si>
  <si>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</si>
  <si>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</si>
  <si>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</si>
  <si>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</si>
  <si>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</si>
  <si>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</si>
  <si>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</si>
  <si>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</si>
  <si>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</si>
  <si>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</si>
  <si>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</si>
  <si>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</si>
  <si>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</si>
  <si>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</si>
  <si>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</si>
  <si>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</si>
  <si>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</si>
  <si>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</si>
  <si>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</si>
  <si>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</si>
  <si>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</si>
  <si>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</si>
  <si>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</si>
  <si>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</si>
  <si>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</si>
  <si>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</si>
  <si>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</si>
  <si>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</si>
  <si>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</si>
  <si>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</si>
  <si>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</si>
  <si>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</si>
  <si>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</si>
  <si>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</si>
  <si>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</si>
  <si>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</si>
  <si>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</si>
  <si>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</si>
  <si>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</si>
  <si>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</si>
  <si>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</si>
  <si>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</si>
  <si>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</si>
  <si>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</si>
  <si>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</si>
  <si>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</si>
  <si>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</si>
  <si>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</si>
  <si>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</si>
  <si>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</si>
  <si>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</si>
  <si>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</si>
  <si>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</si>
  <si>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</si>
  <si>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</si>
  <si>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</si>
  <si>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</si>
  <si>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</si>
  <si>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</si>
  <si>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</si>
  <si>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</si>
  <si>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</si>
  <si>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</si>
  <si>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</si>
  <si>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</si>
  <si>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</si>
  <si>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</si>
  <si>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</si>
  <si>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</si>
  <si>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</si>
  <si>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</si>
  <si>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</si>
  <si>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</si>
  <si>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</si>
  <si>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</si>
  <si>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</si>
  <si>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</si>
  <si>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</si>
  <si>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</si>
  <si>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</si>
  <si>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</si>
  <si>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</si>
  <si>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</si>
  <si>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</si>
  <si>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</si>
  <si>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</si>
  <si>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</si>
  <si>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</si>
  <si>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</si>
  <si>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</si>
  <si>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</si>
  <si>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</si>
  <si>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</si>
  <si>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</si>
  <si>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</si>
  <si>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</si>
  <si>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</si>
  <si>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</si>
  <si>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</si>
  <si>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</si>
  <si>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</si>
  <si>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</si>
  <si>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</si>
  <si>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</si>
  <si>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</si>
  <si>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</si>
  <si>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</si>
  <si>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</si>
  <si>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</si>
  <si>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</si>
  <si>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</si>
  <si>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</si>
  <si>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</si>
  <si>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</si>
  <si>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</si>
  <si>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</si>
  <si>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</si>
  <si>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</si>
  <si>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</si>
  <si>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</si>
  <si>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</si>
  <si>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</si>
  <si>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</si>
  <si>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</si>
  <si>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</si>
  <si>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</si>
  <si>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</si>
  <si>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</si>
  <si>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</si>
  <si>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</si>
  <si>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</si>
  <si>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</si>
  <si>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</si>
  <si>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</si>
  <si>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</si>
  <si>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</si>
  <si>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</si>
  <si>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</si>
  <si>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</si>
  <si>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</si>
  <si>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</si>
  <si>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</si>
  <si>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</si>
  <si>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</si>
  <si>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</si>
  <si>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</si>
  <si>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</si>
  <si>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</si>
  <si>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</si>
  <si>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</si>
  <si>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</si>
  <si>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</si>
  <si>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</si>
  <si>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</si>
  <si>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</si>
  <si>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</si>
  <si>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</si>
  <si>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</si>
  <si>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</si>
  <si>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</si>
  <si>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</si>
  <si>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</si>
  <si>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</si>
  <si>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</si>
  <si>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</si>
  <si>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</si>
  <si>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</si>
  <si>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</si>
  <si>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</si>
  <si>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</si>
  <si>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</si>
  <si>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</si>
  <si>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</si>
  <si>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</si>
  <si>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</si>
  <si>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</si>
  <si>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</si>
  <si>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</si>
  <si>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</si>
  <si>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</si>
  <si>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</si>
  <si>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</si>
  <si>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</si>
  <si>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</si>
  <si>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</si>
  <si>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</si>
  <si>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</si>
  <si>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</si>
  <si>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</si>
  <si>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</si>
  <si>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</si>
  <si>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</si>
  <si>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</si>
  <si>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</si>
  <si>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</si>
  <si>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</si>
  <si>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</si>
  <si>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</si>
  <si>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</si>
  <si>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</si>
  <si>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</si>
  <si>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</si>
  <si>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</si>
  <si>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</si>
  <si>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</si>
  <si>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</si>
  <si>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</si>
  <si>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</si>
  <si>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</si>
  <si>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</si>
  <si>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</si>
  <si>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</si>
  <si>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</si>
  <si>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</si>
  <si>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</si>
  <si>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</si>
  <si>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</si>
  <si>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</si>
  <si>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</si>
  <si>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</si>
  <si>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</si>
  <si>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</si>
  <si>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</si>
  <si>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</si>
  <si>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</si>
  <si>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</si>
  <si>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</si>
  <si>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</si>
  <si>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</si>
  <si>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</si>
  <si>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</si>
  <si>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</si>
  <si>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</si>
  <si>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</si>
  <si>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</si>
  <si>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</si>
  <si>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</si>
  <si>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</si>
  <si>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</si>
  <si>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</si>
  <si>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</si>
  <si>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</si>
  <si>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</si>
  <si>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</si>
  <si>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</si>
  <si>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</si>
  <si>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</si>
  <si>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</si>
  <si>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</si>
  <si>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</si>
  <si>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</si>
  <si>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</si>
  <si>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</si>
  <si>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</si>
  <si>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</si>
  <si>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</si>
  <si>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</si>
  <si>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</si>
  <si>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</si>
  <si>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</si>
  <si>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</si>
  <si>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</si>
  <si>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</si>
  <si>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</si>
  <si>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</si>
  <si>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</si>
  <si>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</si>
  <si>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</si>
  <si>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</si>
  <si>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</si>
  <si>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</si>
  <si>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</si>
  <si>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</si>
  <si>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</si>
  <si>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</si>
  <si>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</si>
  <si>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</si>
  <si>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</si>
  <si>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</si>
  <si>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</si>
  <si>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</si>
  <si>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</si>
  <si>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</si>
  <si>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</si>
  <si>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</si>
  <si>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</si>
  <si>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</si>
  <si>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</si>
  <si>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</si>
  <si>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</si>
  <si>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</si>
  <si>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</si>
  <si>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</si>
  <si>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</si>
  <si>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</si>
  <si>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</si>
  <si>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</si>
  <si>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</si>
  <si>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</si>
  <si>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</si>
  <si>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</si>
  <si>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</si>
  <si>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</si>
  <si>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</si>
  <si>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</si>
  <si>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</si>
  <si>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</si>
  <si>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</si>
  <si>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</si>
  <si>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</si>
  <si>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</si>
  <si>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</si>
  <si>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</si>
  <si>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</si>
  <si>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</si>
  <si>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</si>
  <si>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</si>
  <si>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</si>
  <si>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</si>
  <si>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</si>
  <si>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</si>
  <si>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</si>
  <si>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</si>
  <si>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</si>
  <si>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</si>
  <si>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</si>
  <si>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</si>
  <si>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</si>
  <si>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</si>
  <si>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</si>
  <si>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</si>
  <si>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</si>
  <si>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</si>
  <si>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</si>
  <si>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</si>
  <si>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</si>
  <si>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</si>
  <si>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</si>
  <si>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</si>
  <si>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</si>
  <si>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</si>
  <si>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</si>
  <si>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</si>
  <si>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</si>
  <si>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</si>
  <si>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</si>
  <si>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</si>
  <si>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</si>
  <si>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</si>
  <si>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</si>
  <si>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</si>
  <si>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</si>
  <si>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</si>
  <si>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</si>
  <si>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</si>
  <si>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</si>
  <si>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</si>
  <si>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</si>
  <si>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</si>
  <si>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</si>
  <si>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</si>
  <si>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</si>
  <si>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</si>
  <si>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</si>
  <si>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</si>
  <si>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</si>
  <si>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</si>
  <si>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</si>
  <si>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</si>
  <si>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</si>
  <si>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</si>
  <si>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</si>
  <si>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</si>
  <si>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</si>
  <si>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</si>
  <si>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</si>
  <si>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</si>
  <si>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</si>
  <si>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</si>
  <si>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</si>
  <si>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</si>
  <si>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</si>
  <si>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</si>
  <si>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</si>
  <si>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</si>
  <si>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</si>
  <si>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</si>
  <si>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</si>
  <si>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</si>
  <si>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</si>
  <si>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</si>
  <si>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</si>
  <si>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</si>
  <si>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</si>
  <si>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</si>
  <si>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</si>
  <si>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</si>
  <si>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</si>
  <si>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</si>
  <si>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</si>
  <si>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</si>
  <si>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</si>
  <si>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</si>
  <si>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</si>
  <si>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</si>
  <si>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</si>
  <si>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</si>
  <si>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</si>
  <si>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</si>
  <si>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</si>
  <si>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</si>
  <si>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</si>
  <si>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</si>
  <si>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</si>
  <si>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</si>
  <si>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</si>
  <si>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</si>
  <si>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</si>
  <si>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</si>
  <si>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</si>
  <si>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</si>
  <si>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</si>
  <si>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</si>
  <si>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</si>
  <si>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</si>
  <si>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</si>
  <si>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</si>
  <si>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</si>
  <si>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</si>
  <si>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</si>
  <si>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</si>
  <si>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</si>
  <si>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</si>
  <si>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</si>
  <si>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</si>
  <si>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</si>
  <si>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</si>
  <si>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</si>
  <si>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</si>
  <si>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</si>
  <si>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</si>
  <si>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</si>
  <si>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</si>
  <si>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</si>
  <si>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</si>
  <si>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</si>
  <si>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</si>
  <si>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</si>
  <si>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</si>
  <si>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</si>
  <si>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</si>
  <si>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</si>
  <si>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</si>
  <si>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</si>
  <si>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</si>
  <si>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</si>
  <si>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</si>
  <si>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</si>
  <si>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</si>
  <si>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</si>
  <si>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</si>
  <si>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</si>
  <si>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</si>
  <si>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</si>
  <si>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</si>
  <si>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</si>
  <si>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</si>
  <si>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</si>
  <si>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</si>
  <si>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</si>
  <si>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</si>
  <si>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</si>
  <si>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</si>
  <si>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</si>
  <si>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</si>
  <si>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</si>
  <si>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</si>
  <si>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</si>
  <si>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</si>
  <si>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</si>
  <si>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</si>
  <si>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</si>
  <si>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</si>
  <si>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</si>
  <si>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</si>
  <si>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</si>
  <si>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</si>
  <si>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</si>
  <si>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</si>
  <si>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</si>
  <si>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</si>
  <si>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</si>
  <si>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</si>
  <si>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</si>
  <si>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</si>
  <si>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</si>
  <si>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</si>
  <si>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</si>
  <si>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</si>
  <si>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</si>
  <si>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</si>
  <si>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</si>
  <si>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</si>
  <si>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</si>
  <si>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</si>
  <si>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</si>
  <si>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</si>
  <si>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</si>
  <si>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</si>
  <si>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</si>
  <si>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</si>
  <si>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</si>
  <si>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</si>
  <si>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</si>
  <si>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</si>
  <si>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</si>
  <si>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</si>
  <si>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</si>
  <si>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</si>
  <si>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</si>
  <si>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</si>
  <si>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</si>
  <si>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</si>
  <si>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</si>
  <si>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</si>
  <si>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</si>
  <si>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</si>
  <si>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</si>
  <si>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</si>
  <si>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</si>
  <si>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</si>
  <si>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</si>
  <si>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</si>
  <si>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</si>
  <si>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</si>
  <si>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</si>
  <si>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</si>
  <si>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</si>
  <si>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</si>
  <si>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</si>
  <si>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</si>
  <si>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</si>
  <si>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</si>
  <si>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</si>
  <si>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</si>
  <si>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</si>
  <si>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</si>
  <si>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</si>
  <si>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</si>
  <si>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</si>
  <si>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</si>
  <si>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</si>
  <si>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</si>
  <si>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</si>
  <si>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</si>
  <si>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</si>
  <si>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</si>
  <si>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</si>
  <si>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</si>
  <si>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</si>
  <si>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</si>
  <si>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</si>
  <si>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</si>
  <si>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</si>
  <si>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</si>
  <si>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</si>
  <si>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</si>
  <si>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</si>
  <si>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</si>
  <si>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</si>
  <si>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</si>
  <si>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</si>
  <si>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</si>
  <si>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</si>
  <si>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</si>
  <si>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</si>
  <si>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</si>
  <si>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</si>
  <si>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</si>
  <si>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</si>
  <si>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</si>
  <si>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</si>
  <si>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</si>
  <si>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</si>
  <si>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</si>
  <si>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</si>
  <si>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</si>
  <si>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</si>
  <si>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</si>
  <si>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</si>
  <si>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</si>
  <si>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</si>
  <si>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</si>
  <si>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</si>
  <si>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</si>
  <si>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</si>
  <si>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</si>
  <si>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</si>
  <si>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</si>
  <si>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</si>
  <si>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</si>
  <si>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</si>
  <si>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</si>
  <si>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</si>
  <si>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</si>
  <si>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</si>
  <si>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</si>
  <si>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</si>
  <si>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</si>
  <si>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</si>
  <si>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</si>
  <si>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</si>
  <si>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</si>
  <si>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</si>
  <si>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</si>
  <si>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</si>
  <si>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</si>
  <si>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</si>
  <si>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</si>
  <si>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</si>
  <si>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</si>
  <si>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</si>
  <si>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</si>
  <si>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</si>
  <si>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</si>
  <si>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</si>
  <si>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</si>
  <si>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</si>
  <si>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</si>
  <si>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</si>
  <si>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</si>
  <si>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</si>
  <si>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</si>
  <si>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</si>
  <si>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</si>
  <si>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</si>
  <si>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</si>
  <si>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</si>
  <si>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</si>
  <si>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</si>
  <si>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</si>
  <si>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</si>
  <si>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</si>
  <si>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</si>
  <si>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</si>
  <si>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</si>
  <si>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</si>
  <si>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</si>
  <si>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</si>
  <si>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</si>
  <si>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</si>
  <si>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</si>
  <si>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</si>
  <si>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</si>
  <si>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</si>
  <si>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</si>
  <si>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</si>
  <si>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</si>
  <si>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</si>
  <si>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</si>
  <si>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</si>
  <si>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</si>
  <si>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</si>
  <si>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</si>
  <si>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</si>
  <si>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</si>
  <si>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</si>
  <si>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</si>
  <si>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</si>
  <si>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</si>
  <si>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</si>
  <si>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</si>
  <si>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</si>
  <si>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</si>
  <si>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</si>
  <si>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</si>
  <si>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</si>
  <si>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</si>
  <si>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</si>
  <si>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</si>
  <si>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</si>
  <si>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</si>
  <si>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</si>
  <si>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</si>
  <si>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</si>
  <si>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</si>
  <si>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</si>
  <si>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</si>
  <si>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</si>
  <si>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</si>
  <si>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</si>
  <si>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</si>
  <si>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</si>
  <si>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</si>
  <si>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</si>
  <si>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</si>
  <si>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</si>
  <si>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</si>
  <si>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</si>
  <si>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</si>
  <si>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</si>
  <si>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</si>
  <si>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</si>
  <si>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</si>
  <si>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</si>
  <si>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</si>
  <si>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</si>
  <si>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</si>
  <si>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</si>
  <si>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</si>
  <si>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</si>
  <si>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</si>
  <si>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</si>
  <si>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</si>
  <si>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</si>
  <si>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</si>
  <si>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</si>
  <si>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</si>
  <si>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</si>
  <si>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</si>
  <si>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</si>
  <si>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</si>
  <si>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</si>
  <si>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</si>
  <si>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</si>
  <si>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</si>
  <si>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</si>
  <si>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</si>
  <si>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</si>
  <si>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</si>
  <si>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</si>
  <si>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</si>
  <si>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</si>
  <si>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</si>
  <si>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</si>
  <si>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</si>
  <si>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</si>
  <si>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</si>
  <si>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</si>
  <si>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</si>
  <si>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</si>
  <si>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</si>
  <si>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</si>
  <si>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</si>
  <si>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</si>
  <si>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</si>
  <si>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</si>
  <si>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</si>
  <si>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</si>
  <si>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</si>
  <si>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</si>
  <si>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</si>
  <si>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</si>
  <si>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</si>
  <si>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</si>
  <si>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</si>
  <si>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</si>
  <si>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</si>
  <si>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</si>
  <si>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</si>
  <si>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</si>
  <si>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</si>
  <si>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</si>
  <si>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</si>
  <si>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</si>
  <si>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</si>
  <si>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</si>
  <si>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</si>
  <si>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</si>
  <si>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</si>
  <si>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</si>
  <si>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</si>
  <si>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</si>
  <si>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</si>
  <si>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</si>
  <si>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</si>
  <si>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</si>
  <si>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</si>
  <si>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</si>
  <si>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</si>
  <si>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</si>
  <si>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</si>
  <si>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</si>
  <si>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</si>
  <si>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</si>
  <si>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</si>
  <si>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</si>
  <si>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</si>
  <si>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</si>
  <si>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</si>
  <si>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</si>
  <si>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</si>
  <si>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</si>
  <si>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</si>
  <si>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</si>
  <si>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</si>
  <si>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</si>
  <si>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</si>
  <si>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</si>
  <si>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</si>
  <si>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</si>
  <si>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</si>
  <si>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</si>
  <si>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</si>
  <si>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</si>
  <si>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</si>
  <si>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</si>
  <si>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</si>
  <si>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</si>
  <si>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</si>
  <si>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</si>
  <si>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</si>
  <si>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</si>
  <si>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</si>
  <si>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</si>
  <si>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</si>
  <si>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</si>
  <si>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</si>
  <si>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</si>
  <si>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</si>
  <si>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</si>
  <si>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</si>
  <si>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</si>
  <si>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</si>
  <si>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</si>
  <si>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</si>
  <si>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</si>
  <si>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</si>
  <si>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</si>
  <si>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</si>
  <si>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</si>
  <si>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</si>
  <si>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</si>
  <si>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</si>
  <si>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</si>
  <si>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</si>
  <si>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</si>
  <si>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</si>
  <si>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</si>
  <si>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</si>
  <si>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</si>
  <si>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</si>
  <si>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</si>
  <si>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</si>
  <si>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</si>
  <si>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</si>
  <si>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</si>
  <si>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</si>
  <si>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</si>
  <si>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</si>
  <si>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</si>
  <si>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</si>
  <si>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</si>
  <si>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</si>
  <si>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</si>
  <si>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</si>
  <si>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</si>
  <si>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</si>
  <si>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</si>
  <si>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</si>
  <si>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</si>
  <si>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</si>
  <si>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</si>
  <si>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</si>
  <si>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</si>
  <si>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</si>
  <si>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</si>
  <si>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</si>
  <si>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</si>
  <si>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</si>
  <si>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</si>
  <si>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</si>
  <si>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</si>
  <si>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</si>
  <si>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</si>
  <si>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</si>
  <si>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</si>
  <si>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</si>
  <si>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</si>
  <si>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</si>
  <si>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</si>
  <si>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</si>
  <si>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</si>
  <si>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</si>
  <si>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</si>
  <si>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</si>
  <si>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</si>
  <si>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</si>
  <si>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</si>
  <si>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</si>
  <si>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</si>
  <si>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</si>
  <si>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</si>
  <si>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</si>
  <si>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</si>
  <si>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</si>
  <si>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</si>
  <si>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</si>
  <si>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</si>
  <si>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</si>
  <si>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</si>
  <si>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</si>
  <si>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</si>
  <si>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</si>
  <si>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</si>
  <si>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</si>
  <si>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</si>
  <si>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</si>
  <si>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</si>
  <si>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</si>
  <si>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</si>
  <si>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</si>
  <si>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</si>
  <si>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</si>
  <si>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</si>
  <si>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</si>
  <si>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</si>
  <si>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</si>
  <si>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</si>
  <si>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</si>
  <si>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</si>
  <si>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</si>
  <si>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</si>
  <si>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</si>
  <si>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</si>
  <si>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</si>
  <si>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</si>
  <si>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</si>
  <si>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</si>
  <si>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</si>
  <si>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</si>
  <si>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</si>
  <si>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</si>
  <si>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</si>
  <si>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</si>
  <si>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</si>
  <si>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</si>
  <si>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</si>
  <si>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</si>
  <si>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</si>
  <si>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</si>
  <si>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</si>
  <si>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</si>
  <si>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</si>
  <si>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</si>
  <si>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</si>
  <si>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</si>
  <si>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</si>
  <si>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</si>
  <si>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</si>
  <si>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</si>
  <si>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</si>
  <si>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</si>
  <si>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</si>
  <si>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</si>
  <si>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</si>
  <si>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</si>
  <si>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</si>
  <si>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</si>
  <si>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</si>
  <si>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</si>
  <si>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</si>
  <si>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</si>
  <si>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</si>
  <si>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</si>
  <si>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</si>
  <si>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</si>
  <si>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</si>
  <si>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</si>
  <si>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</si>
  <si>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</si>
  <si>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</si>
  <si>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</si>
  <si>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</si>
  <si>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</si>
  <si>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</si>
  <si>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</si>
  <si>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</si>
  <si>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</si>
  <si>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</si>
  <si>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</si>
  <si>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</si>
  <si>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</si>
  <si>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</si>
  <si>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</si>
  <si>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</si>
  <si>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</si>
  <si>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</si>
  <si>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</si>
  <si>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</si>
  <si>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</si>
  <si>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</si>
  <si>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</si>
  <si>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</si>
  <si>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</si>
  <si>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</si>
  <si>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</si>
  <si>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</si>
  <si>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</si>
  <si>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</si>
  <si>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</si>
  <si>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</si>
  <si>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</si>
  <si>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</si>
  <si>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</si>
  <si>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</si>
  <si>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</si>
  <si>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</si>
  <si>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</si>
  <si>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</si>
  <si>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</si>
  <si>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</si>
  <si>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</si>
  <si>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</si>
  <si>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</si>
  <si>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</si>
  <si>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</si>
  <si>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</si>
  <si>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</si>
  <si>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</si>
  <si>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</si>
  <si>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</si>
  <si>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</si>
  <si>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</si>
  <si>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</si>
  <si>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</si>
  <si>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</si>
  <si>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</si>
  <si>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</si>
  <si>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</si>
  <si>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</si>
  <si>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</si>
  <si>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</si>
  <si>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</si>
  <si>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</si>
  <si>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</si>
  <si>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</si>
  <si>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</si>
  <si>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</si>
  <si>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</si>
  <si>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</si>
  <si>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</si>
  <si>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</si>
  <si>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</si>
  <si>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</si>
  <si>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</si>
  <si>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</si>
  <si>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</si>
  <si>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</si>
  <si>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</si>
  <si>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</si>
  <si>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</si>
  <si>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</si>
  <si>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</si>
  <si>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</si>
  <si>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</si>
  <si>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</si>
  <si>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</si>
  <si>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</si>
  <si>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</si>
  <si>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</si>
  <si>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</si>
  <si>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</si>
  <si>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</si>
  <si>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</si>
  <si>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</si>
  <si>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</si>
  <si>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</si>
  <si>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</si>
  <si>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</si>
  <si>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</si>
  <si>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</si>
  <si>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</si>
  <si>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</si>
  <si>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</si>
  <si>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</si>
  <si>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</si>
  <si>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</si>
  <si>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</si>
  <si>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</si>
  <si>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</si>
  <si>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</si>
  <si>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</si>
  <si>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</si>
  <si>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</si>
  <si>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</si>
  <si>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</si>
  <si>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</si>
  <si>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</si>
  <si>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</si>
  <si>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</si>
  <si>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</si>
  <si>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</si>
  <si>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</si>
  <si>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</si>
  <si>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</si>
  <si>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</si>
  <si>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</si>
  <si>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</si>
  <si>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</si>
  <si>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</si>
  <si>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</si>
  <si>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</si>
  <si>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</si>
  <si>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</si>
  <si>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</si>
  <si>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</si>
  <si>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</si>
  <si>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</si>
  <si>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</si>
  <si>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</si>
  <si>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</si>
  <si>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</si>
  <si>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</si>
  <si>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</si>
  <si>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</si>
  <si>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</si>
  <si>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</si>
  <si>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</si>
  <si>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</si>
  <si>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</si>
  <si>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</si>
  <si>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</si>
  <si>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</si>
  <si>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</si>
  <si>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</si>
  <si>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</si>
  <si>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</si>
  <si>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</si>
  <si>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</si>
  <si>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</si>
  <si>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</si>
  <si>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</si>
  <si>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</si>
  <si>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</si>
  <si>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</si>
  <si>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</si>
  <si>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</si>
  <si>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</si>
  <si>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</si>
  <si>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</si>
  <si>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</si>
  <si>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</si>
  <si>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</si>
  <si>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</si>
  <si>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</si>
  <si>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</si>
  <si>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</si>
  <si>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</si>
  <si>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</si>
  <si>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</si>
  <si>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</si>
  <si>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</si>
  <si>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</si>
  <si>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</si>
  <si>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</si>
  <si>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</si>
  <si>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</si>
  <si>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</si>
  <si>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</si>
  <si>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</si>
  <si>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</si>
  <si>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</si>
  <si>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</si>
  <si>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</si>
  <si>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</si>
  <si>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</si>
  <si>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</si>
  <si>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</si>
  <si>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</si>
  <si>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</si>
  <si>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</si>
  <si>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</si>
  <si>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</si>
  <si>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</si>
  <si>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</si>
  <si>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</si>
  <si>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</si>
  <si>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</si>
  <si>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</si>
  <si>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</si>
  <si>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</si>
  <si>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</si>
  <si>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</si>
  <si>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</si>
  <si>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</si>
  <si>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</si>
  <si>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</si>
  <si>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</si>
  <si>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</si>
  <si>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</si>
  <si>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</si>
  <si>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</si>
  <si>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</si>
  <si>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</si>
  <si>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</si>
  <si>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</si>
  <si>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</si>
  <si>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</si>
  <si>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</si>
  <si>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</si>
  <si>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</si>
  <si>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</si>
  <si>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</si>
  <si>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</si>
  <si>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</si>
  <si>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</si>
  <si>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</si>
  <si>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</si>
  <si>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</si>
  <si>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</si>
  <si>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</si>
  <si>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</si>
  <si>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</si>
  <si>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</si>
  <si>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</si>
  <si>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</si>
  <si>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</si>
  <si>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</si>
  <si>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</si>
  <si>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</si>
  <si>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</si>
  <si>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</si>
  <si>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</si>
  <si>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</si>
  <si>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</si>
  <si>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</si>
  <si>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</si>
  <si>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</si>
  <si>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</si>
  <si>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</si>
  <si>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</si>
  <si>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</si>
  <si>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</si>
  <si>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</si>
  <si>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</si>
  <si>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</si>
  <si>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</si>
  <si>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</si>
  <si>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</si>
  <si>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</si>
  <si>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</si>
  <si>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</si>
  <si>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</si>
  <si>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</si>
  <si>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</si>
  <si>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</si>
  <si>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</si>
  <si>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</si>
  <si>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</si>
  <si>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</si>
  <si>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</si>
  <si>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</si>
  <si>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</si>
  <si>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</si>
  <si>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</si>
  <si>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</si>
  <si>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</si>
  <si>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</si>
  <si>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</si>
  <si>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</si>
  <si>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</si>
  <si>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</si>
  <si>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</si>
  <si>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</si>
  <si>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</si>
  <si>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</si>
  <si>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</si>
  <si>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</si>
  <si>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</si>
  <si>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</si>
  <si>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</si>
  <si>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</si>
  <si>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</si>
  <si>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</si>
  <si>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</si>
  <si>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</si>
  <si>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</si>
  <si>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</si>
  <si>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</si>
  <si>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</si>
  <si>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</si>
  <si>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</si>
  <si>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</si>
  <si>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</si>
  <si>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</si>
  <si>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</si>
  <si>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</si>
  <si>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</si>
  <si>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</si>
  <si>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</si>
  <si>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</si>
  <si>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</si>
  <si>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</si>
  <si>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</si>
  <si>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</si>
  <si>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</si>
  <si>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</si>
  <si>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</si>
  <si>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</si>
  <si>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</si>
  <si>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</si>
  <si>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</si>
  <si>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</si>
  <si>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</si>
  <si>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</si>
  <si>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</si>
  <si>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</si>
  <si>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</si>
  <si>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</si>
  <si>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</si>
  <si>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</si>
  <si>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</si>
  <si>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</si>
  <si>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</si>
  <si>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</si>
  <si>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</si>
  <si>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</si>
  <si>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</si>
  <si>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</si>
  <si>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</si>
  <si>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</si>
  <si>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</si>
  <si>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</si>
  <si>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</si>
  <si>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</si>
  <si>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</si>
  <si>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</si>
  <si>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</si>
  <si>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</si>
  <si>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</si>
  <si>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</si>
  <si>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</si>
  <si>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</si>
  <si>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</si>
  <si>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</si>
  <si>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</si>
  <si>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</si>
  <si>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</si>
  <si>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</si>
  <si>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</si>
  <si>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</si>
  <si>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</si>
  <si>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</si>
  <si>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</si>
  <si>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</si>
  <si>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</si>
  <si>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</si>
  <si>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</si>
  <si>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</si>
  <si>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</si>
  <si>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</si>
  <si>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</si>
  <si>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</si>
  <si>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</si>
  <si>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</si>
  <si>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</si>
  <si>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</si>
  <si>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</si>
  <si>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</si>
  <si>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</si>
  <si>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</si>
  <si>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</si>
  <si>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</si>
  <si>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</si>
  <si>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</si>
  <si>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</si>
  <si>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</si>
  <si>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</si>
  <si>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</si>
  <si>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</si>
  <si>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</si>
  <si>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</si>
  <si>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</si>
  <si>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</si>
  <si>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</si>
  <si>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</si>
  <si>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</si>
  <si>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</si>
  <si>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</si>
  <si>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</si>
  <si>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</si>
  <si>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</si>
  <si>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</si>
  <si>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</si>
  <si>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</si>
  <si>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</si>
  <si>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</si>
  <si>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</si>
  <si>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</si>
  <si>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</si>
  <si>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</si>
  <si>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</si>
  <si>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</si>
  <si>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</si>
  <si>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</si>
  <si>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</si>
  <si>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</si>
  <si>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</si>
  <si>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</si>
  <si>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</si>
  <si>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</si>
  <si>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</si>
  <si>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</si>
  <si>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</si>
  <si>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</si>
  <si>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</si>
  <si>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</si>
  <si>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</si>
  <si>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</si>
  <si>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</si>
  <si>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</si>
  <si>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</si>
  <si>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</si>
  <si>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</si>
  <si>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</si>
  <si>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</si>
  <si>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</si>
  <si>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</si>
  <si>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</si>
  <si>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</si>
  <si>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</si>
  <si>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</si>
  <si>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</si>
  <si>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</si>
  <si>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</si>
  <si>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</si>
  <si>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</si>
  <si>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</si>
  <si>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</si>
  <si>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</si>
  <si>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</si>
  <si>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</si>
  <si>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</si>
  <si>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</si>
  <si>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</si>
  <si>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</si>
  <si>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</si>
  <si>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</si>
  <si>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</si>
  <si>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</si>
  <si>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</si>
  <si>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</si>
  <si>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</si>
  <si>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</si>
  <si>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</si>
  <si>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</si>
  <si>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</si>
  <si>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</si>
  <si>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</si>
  <si>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</si>
  <si>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</si>
  <si>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</si>
  <si>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</si>
  <si>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</si>
  <si>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</si>
  <si>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</si>
  <si>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</si>
  <si>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</si>
  <si>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</si>
  <si>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</si>
  <si>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</si>
  <si>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</si>
  <si>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</si>
  <si>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</si>
  <si>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</si>
  <si>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</si>
  <si>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</si>
  <si>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</si>
  <si>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</si>
  <si>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</si>
  <si>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</si>
  <si>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</si>
  <si>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</si>
  <si>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</si>
  <si>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</si>
  <si>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</si>
  <si>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</si>
  <si>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</si>
  <si>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</si>
  <si>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</si>
  <si>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</si>
  <si>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</si>
  <si>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</si>
  <si>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</si>
  <si>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</si>
  <si>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</si>
  <si>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</si>
  <si>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</si>
  <si>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</si>
  <si>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</si>
  <si>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</si>
  <si>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</si>
  <si>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</si>
  <si>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</si>
  <si>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</si>
  <si>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</si>
  <si>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</si>
  <si>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</si>
  <si>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</si>
  <si>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</si>
  <si>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</si>
  <si>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</si>
  <si>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</si>
  <si>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</si>
  <si>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</si>
  <si>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</si>
  <si>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</si>
  <si>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</si>
  <si>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</si>
  <si>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</si>
  <si>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</si>
  <si>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</si>
  <si>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</si>
  <si>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</si>
  <si>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</si>
  <si>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</si>
  <si>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</si>
  <si>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</si>
  <si>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</si>
  <si>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</si>
  <si>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</si>
  <si>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</si>
  <si>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</si>
  <si>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</si>
  <si>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</si>
  <si>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</si>
  <si>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</si>
  <si>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</si>
  <si>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</si>
  <si>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</si>
  <si>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</si>
  <si>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</si>
  <si>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</si>
  <si>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</si>
  <si>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</si>
  <si>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</si>
  <si>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</si>
  <si>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</si>
  <si>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</si>
  <si>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</si>
  <si>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</si>
  <si>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</si>
  <si>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</si>
  <si>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</si>
  <si>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</si>
  <si>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</si>
  <si>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</si>
  <si>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</si>
  <si>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</si>
  <si>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</si>
  <si>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</si>
  <si>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</si>
  <si>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</si>
  <si>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</si>
  <si>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</si>
  <si>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</si>
  <si>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</si>
  <si>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</si>
  <si>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</si>
  <si>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</si>
  <si>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</si>
  <si>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</si>
  <si>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</si>
  <si>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</si>
  <si>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</si>
  <si>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</si>
  <si>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</si>
  <si>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</si>
  <si>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</si>
  <si>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</si>
  <si>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</si>
  <si>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</si>
  <si>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</si>
  <si>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</si>
  <si>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</si>
  <si>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</si>
  <si>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</si>
  <si>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</si>
  <si>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</si>
  <si>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</si>
  <si>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</si>
  <si>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</si>
  <si>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</si>
  <si>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</si>
  <si>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</si>
  <si>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</si>
  <si>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</si>
  <si>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</si>
  <si>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</si>
  <si>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</si>
  <si>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</si>
  <si>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</si>
  <si>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</si>
  <si>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</si>
  <si>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</si>
  <si>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</si>
  <si>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</si>
  <si>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</si>
  <si>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</si>
  <si>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</si>
  <si>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</si>
  <si>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</si>
  <si>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</si>
  <si>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</si>
  <si>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</si>
  <si>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</si>
  <si>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</si>
  <si>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</si>
  <si>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</si>
  <si>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</si>
  <si>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</si>
  <si>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</si>
  <si>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</si>
  <si>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</si>
  <si>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</si>
  <si>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</si>
  <si>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</si>
  <si>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</si>
  <si>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</si>
  <si>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</si>
  <si>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</si>
  <si>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</si>
  <si>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</si>
  <si>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</si>
  <si>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</si>
  <si>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</si>
  <si>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</si>
  <si>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</si>
  <si>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</si>
  <si>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</si>
  <si>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</si>
  <si>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</si>
  <si>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</si>
  <si>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</si>
  <si>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</si>
  <si>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</si>
  <si>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</si>
  <si>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</si>
  <si>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</si>
  <si>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</si>
  <si>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</si>
  <si>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</si>
  <si>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</si>
  <si>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</si>
  <si>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</si>
  <si>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</si>
  <si>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</si>
  <si>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</si>
  <si>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</si>
  <si>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</si>
  <si>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</si>
  <si>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</si>
  <si>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</si>
  <si>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</si>
  <si>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</si>
  <si>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</si>
  <si>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</si>
  <si>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</si>
  <si>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</si>
  <si>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</si>
  <si>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</si>
  <si>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</si>
  <si>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</si>
  <si>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</si>
  <si>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</si>
  <si>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</si>
  <si>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</si>
  <si>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</si>
  <si>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</si>
  <si>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</si>
  <si>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</si>
  <si>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</si>
  <si>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</si>
  <si>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</si>
  <si>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</si>
  <si>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</si>
  <si>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</si>
  <si>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</si>
  <si>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</si>
  <si>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</si>
  <si>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</si>
  <si>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</si>
  <si>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</si>
  <si>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</si>
  <si>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</si>
  <si>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</si>
  <si>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</si>
  <si>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</si>
  <si>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</si>
  <si>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</si>
  <si>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</si>
  <si>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</si>
  <si>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</si>
  <si>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</si>
  <si>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</si>
  <si>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</si>
  <si>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</si>
  <si>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</si>
  <si>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</si>
  <si>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</si>
  <si>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</si>
  <si>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</si>
  <si>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</si>
  <si>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</si>
  <si>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</si>
  <si>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</si>
  <si>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</si>
  <si>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</si>
  <si>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</si>
  <si>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</si>
  <si>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</si>
  <si>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</si>
  <si>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</si>
  <si>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</si>
  <si>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</si>
  <si>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</si>
  <si>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</si>
  <si>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</si>
  <si>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</si>
  <si>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</si>
  <si>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</si>
  <si>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</si>
  <si>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</si>
  <si>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</si>
  <si>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</si>
  <si>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</si>
  <si>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</si>
  <si>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</si>
  <si>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</si>
  <si>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</si>
  <si>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</si>
  <si>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</si>
  <si>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</si>
  <si>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</si>
  <si>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</si>
  <si>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</si>
  <si>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</si>
  <si>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</si>
  <si>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</si>
  <si>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</si>
  <si>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</si>
  <si>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</si>
  <si>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</si>
  <si>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</si>
  <si>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</si>
  <si>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</si>
  <si>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</si>
  <si>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</si>
  <si>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</si>
  <si>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</si>
  <si>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</si>
  <si>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</si>
  <si>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</si>
  <si>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</si>
  <si>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</si>
  <si>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</si>
  <si>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</si>
  <si>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</si>
  <si>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</si>
  <si>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</si>
  <si>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</si>
  <si>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</si>
  <si>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</si>
  <si>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</si>
  <si>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</si>
  <si>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</si>
  <si>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</si>
  <si>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</si>
  <si>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</si>
  <si>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</si>
  <si>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</si>
  <si>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</si>
  <si>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</si>
  <si>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</si>
  <si>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</si>
  <si>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</si>
  <si>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</si>
  <si>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</si>
  <si>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</si>
  <si>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</si>
  <si>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</si>
  <si>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</si>
  <si>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</si>
  <si>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</si>
  <si>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</si>
  <si>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</si>
  <si>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</si>
  <si>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</si>
  <si>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</si>
  <si>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</si>
  <si>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</si>
  <si>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</si>
  <si>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</si>
  <si>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</si>
  <si>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</si>
  <si>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</si>
  <si>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</si>
  <si>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</si>
  <si>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</si>
  <si>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</si>
  <si>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</si>
  <si>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</si>
  <si>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</si>
  <si>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</si>
  <si>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</si>
  <si>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</si>
  <si>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</si>
  <si>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</si>
  <si>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</si>
  <si>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</si>
  <si>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</si>
  <si>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</si>
  <si>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</si>
  <si>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</si>
  <si>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</si>
  <si>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</si>
  <si>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</si>
  <si>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</si>
  <si>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</si>
  <si>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</si>
  <si>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</si>
  <si>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</si>
  <si>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</si>
  <si>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</si>
  <si>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</si>
  <si>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</si>
  <si>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</si>
  <si>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</si>
  <si>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</si>
  <si>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</si>
  <si>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</si>
  <si>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</si>
  <si>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</si>
  <si>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</si>
  <si>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</si>
  <si>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</si>
  <si>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</si>
  <si>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</si>
  <si>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</si>
  <si>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</si>
  <si>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</si>
  <si>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</si>
  <si>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</si>
  <si>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</si>
  <si>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</si>
  <si>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</si>
  <si>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</si>
  <si>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</si>
  <si>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</si>
  <si>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</si>
  <si>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</si>
  <si>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</si>
  <si>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</si>
  <si>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</si>
  <si>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</si>
  <si>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</si>
  <si>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</si>
  <si>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</si>
  <si>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</si>
  <si>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</si>
  <si>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</si>
  <si>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</si>
  <si>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</si>
  <si>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</si>
  <si>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</si>
  <si>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</si>
  <si>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</si>
  <si>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</si>
  <si>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</si>
  <si>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</si>
  <si>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</si>
  <si>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</si>
  <si>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</si>
  <si>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</si>
  <si>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</si>
  <si>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</si>
  <si>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</si>
  <si>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</si>
  <si>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</si>
  <si>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</si>
  <si>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</si>
  <si>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</si>
  <si>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</si>
  <si>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</si>
  <si>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</si>
  <si>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</si>
  <si>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</si>
  <si>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</si>
  <si>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</si>
  <si>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</si>
  <si>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</si>
  <si>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</si>
  <si>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</si>
  <si>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</si>
  <si>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</si>
  <si>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</si>
  <si>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</si>
  <si>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</si>
  <si>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</si>
  <si>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</si>
  <si>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</si>
  <si>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</si>
  <si>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</si>
  <si>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</si>
  <si>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</si>
  <si>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</si>
  <si>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</si>
  <si>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</si>
  <si>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</si>
  <si>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</si>
  <si>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</si>
  <si>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</si>
  <si>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</si>
  <si>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</si>
  <si>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</si>
  <si>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</si>
  <si>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</si>
  <si>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</si>
  <si>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</si>
  <si>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</si>
  <si>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</si>
  <si>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</si>
  <si>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</si>
  <si>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</si>
  <si>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</si>
  <si>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</si>
  <si>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</si>
  <si>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</si>
  <si>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</si>
  <si>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</si>
  <si>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</si>
  <si>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</si>
  <si>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</si>
  <si>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</si>
  <si>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</si>
  <si>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</si>
  <si>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</si>
  <si>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</si>
  <si>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</si>
  <si>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</si>
  <si>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</si>
  <si>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</si>
  <si>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</si>
  <si>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</si>
  <si>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</si>
  <si>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</si>
  <si>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</si>
  <si>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</si>
  <si>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</si>
  <si>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</si>
  <si>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</si>
  <si>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</si>
  <si>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</si>
  <si>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</si>
  <si>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</si>
  <si>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</si>
  <si>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</si>
  <si>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</si>
  <si>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</si>
  <si>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</si>
  <si>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</si>
  <si>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</si>
  <si>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</si>
  <si>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</si>
  <si>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</si>
  <si>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</si>
  <si>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</si>
  <si>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</si>
  <si>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</si>
  <si>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</si>
  <si>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</si>
  <si>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</si>
  <si>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</si>
  <si>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</si>
  <si>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</si>
  <si>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</si>
  <si>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</si>
  <si>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</si>
  <si>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</si>
  <si>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</si>
  <si>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</si>
  <si>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</si>
  <si>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</si>
  <si>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</si>
  <si>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</si>
  <si>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</si>
  <si>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</si>
  <si>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</si>
  <si>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</si>
  <si>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</si>
  <si>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</si>
  <si>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</si>
  <si>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</si>
  <si>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</si>
  <si>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</si>
  <si>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</si>
  <si>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</si>
  <si>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</si>
  <si>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</si>
  <si>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</si>
  <si>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</si>
  <si>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</si>
  <si>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</si>
  <si>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</si>
  <si>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</si>
  <si>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</si>
  <si>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</si>
  <si>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</si>
  <si>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</si>
  <si>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</si>
  <si>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</si>
  <si>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</si>
  <si>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</si>
  <si>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</si>
  <si>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</si>
  <si>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</si>
  <si>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</si>
  <si>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</si>
  <si>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</si>
  <si>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</si>
  <si>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</si>
  <si>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</si>
  <si>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</si>
  <si>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</si>
  <si>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</si>
  <si>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</si>
  <si>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</si>
  <si>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</si>
  <si>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</si>
  <si>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</si>
  <si>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</si>
  <si>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</si>
  <si>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</si>
  <si>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</si>
  <si>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</si>
  <si>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</si>
  <si>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</si>
  <si>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</si>
  <si>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</si>
  <si>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</si>
  <si>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</si>
  <si>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</si>
  <si>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</si>
  <si>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</si>
  <si>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</si>
  <si>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</si>
  <si>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</si>
  <si>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</si>
  <si>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</si>
  <si>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</si>
  <si>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</si>
  <si>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</si>
  <si>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</si>
  <si>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</si>
  <si>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</si>
  <si>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</si>
  <si>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</si>
  <si>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</si>
  <si>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</si>
  <si>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</si>
  <si>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</si>
  <si>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</si>
  <si>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</si>
  <si>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</si>
  <si>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</si>
  <si>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</si>
  <si>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</si>
  <si>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</si>
  <si>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</si>
  <si>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</si>
  <si>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</si>
  <si>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</si>
  <si>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</si>
  <si>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</si>
  <si>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</si>
  <si>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</si>
  <si>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</si>
  <si>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</si>
  <si>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</si>
  <si>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</si>
  <si>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</si>
  <si>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</si>
  <si>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</si>
  <si>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</si>
  <si>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</si>
  <si>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</si>
  <si>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</si>
  <si>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</si>
  <si>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</si>
  <si>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</si>
  <si>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</si>
  <si>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</si>
  <si>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</si>
  <si>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</si>
  <si>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</si>
  <si>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</si>
  <si>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</si>
  <si>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</si>
  <si>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</si>
  <si>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</si>
  <si>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</si>
  <si>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</si>
  <si>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</si>
  <si>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</si>
  <si>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</si>
  <si>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</si>
  <si>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</si>
  <si>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</si>
  <si>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</si>
  <si>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</si>
  <si>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</si>
  <si>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</si>
  <si>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</si>
  <si>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</si>
  <si>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</si>
  <si>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</si>
  <si>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</si>
  <si>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</si>
  <si>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</si>
  <si>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</si>
  <si>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</si>
  <si>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</si>
  <si>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</si>
  <si>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</si>
  <si>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</si>
  <si>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</si>
  <si>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</si>
  <si>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</si>
  <si>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</si>
  <si>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</si>
  <si>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</si>
  <si>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</si>
  <si>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</si>
  <si>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</si>
  <si>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</si>
  <si>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</si>
  <si>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</si>
  <si>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</si>
  <si>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</si>
  <si>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</si>
  <si>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</si>
  <si>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</si>
  <si>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</si>
  <si>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</si>
  <si>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</si>
  <si>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</si>
  <si>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</si>
  <si>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</si>
  <si>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</si>
  <si>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</si>
  <si>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</si>
  <si>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</si>
  <si>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</si>
  <si>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</si>
  <si>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</si>
  <si>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</si>
  <si>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</si>
  <si>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</si>
  <si>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</si>
  <si>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</si>
  <si>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</si>
  <si>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</si>
  <si>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</si>
  <si>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</si>
  <si>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</si>
  <si>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</si>
  <si>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</si>
  <si>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</si>
  <si>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</si>
  <si>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</si>
  <si>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</si>
  <si>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</si>
  <si>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</si>
  <si>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</si>
  <si>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</si>
  <si>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</si>
  <si>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</si>
  <si>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</si>
  <si>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</si>
  <si>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</si>
  <si>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</si>
  <si>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</si>
  <si>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</si>
  <si>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</si>
  <si>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</si>
  <si>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</si>
  <si>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</si>
  <si>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</si>
  <si>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</si>
  <si>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</si>
  <si>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</si>
  <si>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</si>
  <si>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</si>
  <si>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</si>
  <si>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</si>
  <si>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</si>
  <si>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</si>
  <si>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</si>
  <si>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</si>
  <si>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</si>
  <si>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</si>
  <si>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</si>
  <si>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</si>
  <si>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</si>
  <si>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</si>
  <si>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</si>
  <si>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</si>
  <si>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</si>
  <si>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</si>
  <si>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</si>
  <si>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</si>
  <si>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</si>
  <si>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</si>
  <si>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</si>
  <si>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</si>
  <si>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</si>
  <si>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</si>
  <si>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</si>
  <si>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</si>
  <si>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</si>
  <si>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</si>
  <si>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</si>
  <si>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</si>
  <si>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</si>
  <si>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</si>
  <si>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</si>
  <si>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</si>
  <si>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</si>
  <si>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</si>
  <si>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</si>
  <si>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</si>
  <si>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</si>
  <si>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</si>
  <si>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</si>
  <si>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</si>
  <si>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</si>
  <si>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</si>
  <si>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</si>
  <si>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</si>
  <si>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</si>
  <si>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</si>
  <si>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</si>
  <si>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</si>
  <si>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</si>
  <si>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</si>
  <si>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</si>
  <si>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</si>
  <si>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</si>
  <si>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</si>
  <si>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</si>
  <si>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</si>
  <si>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</si>
  <si>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</si>
  <si>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</si>
  <si>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</si>
  <si>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</si>
  <si>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</si>
  <si>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</si>
  <si>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</si>
  <si>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</si>
  <si>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</si>
  <si>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</si>
  <si>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</si>
  <si>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</si>
  <si>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</si>
  <si>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</si>
  <si>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</si>
  <si>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</si>
  <si>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</si>
  <si>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</si>
  <si>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</si>
  <si>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</si>
  <si>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</si>
  <si>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</si>
  <si>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</si>
  <si>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</si>
  <si>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</si>
  <si>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</si>
  <si>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</si>
  <si>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</si>
  <si>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</si>
  <si>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</si>
  <si>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</si>
  <si>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</si>
  <si>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</si>
  <si>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</si>
  <si>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</si>
  <si>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</si>
  <si>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</si>
  <si>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</si>
  <si>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</si>
  <si>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</si>
  <si>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</si>
  <si>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</si>
  <si>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</si>
  <si>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</si>
  <si>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</si>
  <si>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</si>
  <si>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</si>
  <si>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</si>
  <si>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</si>
  <si>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</si>
  <si>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</si>
  <si>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</si>
  <si>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</si>
  <si>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</si>
  <si>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</si>
  <si>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</si>
  <si>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</si>
  <si>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</si>
  <si>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</si>
  <si>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</si>
  <si>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</si>
  <si>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</si>
  <si>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</si>
  <si>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</si>
  <si>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</si>
  <si>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</si>
  <si>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</si>
  <si>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</si>
  <si>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</si>
  <si>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</si>
  <si>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</si>
  <si>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</si>
  <si>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</si>
  <si>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</si>
  <si>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</si>
  <si>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</si>
  <si>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</si>
  <si>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</si>
  <si>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</si>
  <si>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</si>
  <si>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</si>
  <si>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</si>
  <si>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</si>
  <si>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</si>
  <si>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</si>
  <si>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</si>
  <si>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</si>
  <si>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</si>
  <si>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</si>
  <si>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</si>
  <si>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</si>
  <si>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</si>
  <si>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</si>
  <si>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</si>
  <si>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</si>
  <si>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</si>
  <si>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</si>
  <si>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</si>
  <si>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</si>
  <si>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</si>
  <si>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</si>
  <si>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</si>
  <si>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</si>
  <si>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</si>
  <si>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</si>
  <si>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</si>
  <si>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</si>
  <si>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</si>
  <si>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</si>
  <si>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</si>
  <si>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</si>
  <si>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</si>
  <si>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</si>
  <si>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</si>
  <si>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</si>
  <si>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</si>
  <si>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</si>
  <si>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</si>
  <si>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</si>
  <si>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</si>
  <si>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</si>
  <si>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</si>
  <si>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</si>
  <si>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</si>
  <si>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</si>
  <si>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</si>
  <si>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</si>
  <si>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</si>
  <si>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</si>
  <si>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</si>
  <si>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</si>
  <si>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</si>
  <si>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</si>
  <si>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</si>
  <si>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</si>
  <si>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</si>
  <si>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</si>
  <si>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</si>
  <si>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</si>
  <si>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</si>
  <si>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</si>
  <si>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</si>
  <si>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</si>
  <si>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</si>
  <si>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</si>
  <si>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</si>
  <si>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</si>
  <si>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</si>
  <si>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</si>
  <si>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</si>
  <si>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</si>
  <si>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</si>
  <si>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</si>
  <si>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</si>
  <si>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</si>
  <si>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</si>
  <si>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</si>
  <si>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</si>
  <si>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</si>
  <si>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</si>
  <si>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</si>
  <si>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</si>
  <si>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</si>
  <si>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</si>
  <si>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</si>
  <si>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</si>
  <si>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</si>
  <si>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</si>
  <si>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</si>
  <si>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</si>
  <si>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</si>
  <si>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</si>
  <si>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</si>
  <si>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</si>
  <si>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</si>
  <si>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</si>
  <si>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</si>
  <si>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</si>
  <si>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</si>
  <si>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</si>
  <si>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</si>
  <si>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</si>
  <si>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</si>
  <si>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</si>
  <si>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</si>
  <si>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</si>
  <si>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</si>
  <si>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</si>
  <si>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</si>
  <si>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</si>
  <si>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</si>
  <si>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</si>
  <si>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</si>
  <si>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</si>
  <si>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</si>
  <si>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</si>
  <si>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</si>
  <si>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</si>
  <si>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</si>
  <si>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</si>
  <si>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</si>
  <si>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</si>
  <si>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</si>
  <si>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</si>
  <si>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</si>
  <si>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</si>
  <si>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</si>
  <si>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</si>
  <si>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</si>
  <si>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</si>
  <si>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</si>
  <si>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</si>
  <si>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</si>
  <si>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</si>
  <si>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</si>
  <si>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</si>
  <si>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</si>
  <si>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</si>
  <si>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</si>
  <si>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</si>
  <si>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</si>
  <si>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</si>
  <si>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</si>
  <si>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</si>
  <si>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</si>
  <si>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</si>
  <si>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</si>
  <si>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</si>
  <si>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</si>
  <si>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</si>
  <si>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</si>
  <si>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</si>
  <si>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</si>
  <si>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</si>
  <si>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</si>
  <si>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</si>
  <si>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</si>
  <si>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</si>
  <si>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</si>
  <si>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</si>
  <si>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</si>
  <si>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</si>
  <si>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</si>
  <si>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</si>
  <si>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</si>
  <si>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</si>
  <si>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</si>
  <si>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</si>
  <si>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</si>
  <si>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</si>
  <si>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</si>
  <si>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</si>
  <si>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</si>
  <si>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</si>
  <si>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</si>
  <si>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</si>
  <si>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</si>
  <si>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</si>
  <si>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</si>
  <si>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</si>
  <si>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</si>
  <si>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</si>
  <si>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</si>
  <si>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</si>
  <si>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</si>
  <si>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</si>
  <si>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</si>
  <si>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</si>
  <si>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</si>
  <si>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</si>
  <si>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</si>
  <si>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</si>
  <si>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</si>
  <si>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</si>
  <si>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</si>
  <si>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</si>
  <si>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</si>
  <si>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</si>
  <si>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</si>
  <si>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</si>
  <si>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</si>
  <si>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</si>
  <si>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</si>
  <si>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</si>
  <si>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</si>
  <si>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</si>
  <si>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</si>
  <si>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</si>
  <si>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</si>
  <si>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</si>
  <si>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</si>
  <si>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</si>
  <si>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</si>
  <si>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</si>
  <si>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</si>
  <si>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</si>
  <si>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</si>
  <si>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</si>
  <si>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</si>
  <si>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</si>
  <si>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</si>
  <si>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</si>
  <si>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</si>
  <si>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</si>
  <si>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</si>
  <si>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</si>
  <si>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</si>
  <si>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</si>
  <si>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</si>
  <si>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</si>
  <si>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</si>
  <si>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</si>
  <si>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</si>
  <si>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</si>
  <si>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</si>
  <si>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</si>
  <si>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</si>
  <si>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</si>
  <si>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</si>
  <si>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</si>
  <si>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</si>
  <si>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</si>
  <si>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</si>
  <si>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</si>
  <si>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</si>
  <si>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</si>
  <si>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</si>
  <si>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</si>
  <si>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</si>
  <si>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</si>
  <si>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</si>
  <si>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</si>
  <si>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</si>
  <si>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</si>
  <si>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</si>
  <si>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</si>
  <si>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</si>
  <si>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</si>
  <si>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</si>
  <si>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</si>
  <si>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</si>
  <si>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</si>
  <si>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</si>
  <si>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</si>
  <si>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</si>
  <si>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</si>
  <si>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</si>
  <si>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</si>
  <si>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</si>
  <si>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</si>
  <si>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</si>
  <si>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</si>
  <si>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</si>
  <si>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</si>
  <si>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</si>
  <si>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</si>
  <si>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</si>
  <si>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</si>
  <si>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</si>
  <si>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</si>
  <si>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</si>
  <si>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</si>
  <si>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</si>
  <si>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</si>
  <si>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</si>
  <si>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</si>
  <si>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</si>
  <si>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</si>
  <si>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</si>
  <si>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</si>
  <si>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</si>
  <si>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</si>
  <si>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</si>
  <si>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</si>
  <si>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</si>
  <si>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</si>
  <si>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</si>
  <si>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</si>
  <si>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</si>
  <si>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</si>
  <si>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</si>
  <si>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</si>
  <si>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</si>
  <si>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</si>
  <si>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</si>
  <si>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</si>
  <si>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</si>
  <si>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</si>
  <si>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</si>
  <si>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</si>
  <si>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</si>
  <si>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</si>
  <si>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</si>
  <si>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</si>
  <si>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</si>
  <si>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</si>
  <si>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</si>
  <si>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</si>
  <si>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</si>
  <si>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</si>
  <si>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</si>
  <si>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</si>
  <si>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</si>
  <si>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</si>
  <si>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</si>
  <si>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</si>
  <si>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</si>
  <si>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</si>
  <si>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</si>
  <si>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</si>
  <si>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</si>
  <si>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</si>
  <si>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</si>
  <si>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</si>
  <si>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</si>
  <si>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</si>
  <si>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</si>
  <si>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</si>
  <si>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</si>
  <si>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</si>
  <si>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</si>
  <si>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</si>
  <si>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</si>
  <si>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</si>
  <si>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</si>
  <si>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</si>
  <si>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</si>
  <si>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</si>
  <si>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</si>
  <si>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</si>
  <si>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</si>
  <si>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</si>
  <si>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</si>
  <si>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</si>
  <si>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</si>
  <si>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</si>
  <si>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</si>
  <si>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</si>
  <si>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</si>
  <si>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</si>
  <si>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</si>
  <si>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</si>
  <si>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</si>
  <si>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</si>
  <si>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</si>
  <si>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</si>
  <si>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</si>
  <si>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</si>
  <si>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</si>
  <si>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</si>
  <si>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</si>
  <si>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</si>
  <si>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</si>
  <si>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</si>
  <si>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</si>
  <si>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</si>
  <si>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</si>
  <si>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</si>
  <si>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</si>
  <si>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</si>
  <si>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</si>
  <si>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</si>
  <si>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</si>
  <si>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</si>
  <si>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</si>
  <si>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</si>
  <si>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</si>
  <si>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</si>
  <si>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</si>
  <si>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</si>
  <si>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</si>
  <si>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</si>
  <si>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</si>
  <si>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</si>
  <si>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</si>
  <si>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</si>
  <si>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</si>
  <si>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</si>
  <si>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</si>
  <si>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</si>
  <si>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</si>
  <si>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</si>
  <si>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</si>
  <si>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</si>
  <si>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</si>
  <si>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</si>
  <si>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</si>
  <si>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</si>
  <si>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</si>
  <si>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</si>
  <si>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</si>
  <si>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</si>
  <si>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</si>
  <si>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</si>
  <si>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</si>
  <si>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</si>
  <si>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</si>
  <si>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</si>
  <si>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</si>
  <si>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</si>
  <si>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</si>
  <si>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</si>
  <si>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</si>
  <si>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</si>
  <si>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</si>
  <si>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</si>
  <si>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</si>
  <si>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</si>
  <si>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</si>
  <si>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</si>
  <si>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</si>
  <si>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</si>
  <si>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</si>
  <si>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</si>
  <si>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</si>
  <si>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</si>
  <si>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</si>
  <si>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</si>
  <si>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</si>
  <si>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</si>
  <si>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</si>
  <si>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</si>
  <si>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</si>
  <si>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</si>
  <si>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</si>
  <si>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</si>
  <si>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</si>
  <si>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</si>
  <si>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</si>
  <si>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</si>
  <si>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</si>
  <si>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</si>
  <si>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</si>
  <si>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</si>
  <si>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</si>
  <si>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</si>
  <si>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</si>
  <si>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</si>
  <si>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</si>
  <si>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</si>
  <si>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</si>
  <si>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</si>
  <si>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</si>
  <si>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</si>
  <si>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</si>
  <si>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</si>
  <si>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</si>
  <si>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</si>
  <si>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</si>
  <si>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</si>
  <si>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</si>
  <si>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</si>
  <si>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</si>
  <si>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</si>
  <si>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</si>
  <si>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</si>
  <si>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</si>
  <si>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</si>
  <si>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</si>
  <si>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</si>
  <si>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</si>
  <si>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</si>
  <si>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</si>
  <si>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</si>
  <si>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</si>
  <si>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</si>
  <si>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</si>
  <si>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</si>
  <si>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</si>
  <si>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</si>
  <si>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</si>
  <si>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</si>
  <si>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</si>
  <si>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</si>
  <si>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</si>
  <si>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</si>
  <si>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</si>
  <si>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</si>
  <si>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</si>
  <si>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</si>
  <si>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</si>
  <si>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</si>
  <si>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</si>
  <si>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</si>
  <si>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</si>
  <si>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</si>
  <si>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</si>
  <si>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</si>
  <si>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</si>
  <si>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</si>
  <si>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</si>
  <si>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</si>
  <si>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</si>
  <si>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</si>
  <si>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</si>
  <si>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</si>
  <si>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</si>
  <si>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</si>
  <si>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</si>
  <si>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</si>
  <si>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</si>
  <si>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</si>
  <si>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</si>
  <si>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</si>
  <si>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</si>
  <si>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</si>
  <si>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</si>
  <si>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</si>
  <si>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</si>
  <si>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</si>
  <si>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</si>
  <si>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</si>
  <si>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</si>
  <si>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</si>
  <si>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</si>
  <si>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</si>
  <si>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</si>
  <si>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</si>
  <si>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</si>
  <si>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</si>
  <si>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</si>
  <si>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</si>
  <si>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</si>
  <si>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</si>
  <si>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</si>
  <si>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</si>
  <si>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</si>
  <si>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</si>
  <si>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</si>
  <si>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</si>
  <si>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</si>
  <si>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</si>
  <si>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</si>
  <si>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</si>
  <si>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</si>
  <si>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</si>
  <si>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</si>
  <si>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</si>
  <si>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</si>
  <si>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</si>
  <si>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</si>
  <si>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</si>
  <si>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</si>
  <si>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</si>
  <si>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</si>
  <si>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</si>
  <si>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</si>
  <si>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</si>
  <si>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</si>
  <si>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</si>
  <si>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</si>
  <si>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</si>
  <si>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</si>
  <si>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</si>
  <si>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</si>
  <si>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</si>
  <si>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</si>
  <si>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</si>
  <si>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</si>
  <si>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</si>
  <si>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</si>
  <si>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</si>
  <si>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</si>
  <si>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</si>
  <si>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</si>
  <si>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</si>
  <si>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</si>
  <si>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</si>
  <si>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</si>
  <si>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</si>
  <si>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</si>
  <si>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</si>
  <si>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</si>
  <si>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</si>
  <si>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</si>
  <si>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</si>
  <si>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</si>
  <si>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</si>
  <si>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</si>
  <si>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</si>
  <si>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</si>
  <si>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</si>
  <si>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</si>
  <si>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</si>
  <si>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</si>
  <si>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</si>
  <si>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</si>
  <si>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</si>
  <si>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</si>
  <si>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</si>
  <si>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</si>
  <si>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</si>
  <si>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</si>
  <si>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</si>
  <si>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</si>
  <si>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</si>
  <si>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</si>
  <si>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</si>
  <si>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</si>
  <si>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</si>
  <si>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</si>
  <si>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</si>
  <si>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</si>
  <si>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</si>
  <si>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</si>
  <si>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</si>
  <si>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</si>
  <si>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</si>
  <si>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</si>
  <si>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</si>
  <si>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</si>
  <si>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</si>
  <si>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</si>
  <si>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</si>
  <si>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</si>
  <si>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</si>
  <si>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</si>
  <si>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</si>
  <si>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</si>
  <si>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</si>
  <si>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</si>
  <si>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</si>
  <si>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</si>
  <si>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</si>
  <si>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</si>
  <si>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</si>
  <si>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</si>
  <si>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</si>
  <si>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</si>
  <si>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</si>
  <si>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</si>
  <si>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</si>
  <si>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</si>
  <si>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</si>
  <si>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</si>
  <si>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</si>
  <si>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</si>
  <si>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</si>
  <si>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</si>
  <si>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</si>
  <si>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</si>
  <si>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</si>
  <si>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</si>
  <si>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</si>
  <si>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</si>
  <si>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</si>
  <si>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</si>
  <si>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</si>
  <si>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</si>
  <si>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</si>
  <si>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</si>
  <si>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</si>
  <si>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</si>
  <si>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</si>
  <si>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</si>
  <si>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</si>
  <si>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</si>
  <si>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</si>
  <si>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</si>
  <si>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</si>
  <si>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</si>
  <si>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</si>
  <si>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</si>
  <si>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</si>
  <si>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</si>
  <si>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</si>
  <si>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</si>
  <si>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</si>
  <si>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</si>
  <si>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</si>
  <si>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</si>
  <si>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</si>
  <si>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</si>
  <si>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</si>
  <si>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</si>
  <si>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</si>
  <si>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</si>
  <si>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</si>
  <si>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</si>
  <si>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</si>
  <si>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</si>
  <si>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</si>
  <si>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</si>
  <si>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</si>
  <si>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</si>
  <si>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</si>
  <si>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</si>
  <si>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</si>
  <si>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</si>
  <si>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</si>
  <si>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</si>
  <si>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</si>
  <si>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</si>
  <si>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</si>
  <si>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</si>
  <si>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</si>
  <si>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</si>
  <si>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</si>
  <si>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</si>
  <si>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</si>
  <si>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</si>
  <si>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</si>
  <si>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</si>
  <si>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</si>
  <si>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</si>
  <si>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</si>
  <si>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</si>
  <si>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</si>
  <si>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</si>
  <si>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</si>
  <si>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</si>
  <si>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</si>
  <si>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</si>
  <si>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</si>
  <si>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</si>
  <si>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</si>
  <si>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</si>
  <si>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</si>
  <si>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</si>
  <si>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</si>
  <si>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</si>
  <si>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</si>
  <si>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</si>
  <si>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</si>
  <si>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</si>
  <si>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</si>
  <si>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</si>
  <si>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</si>
  <si>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</si>
  <si>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</si>
  <si>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</si>
  <si>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</si>
  <si>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</si>
  <si>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</si>
  <si>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</si>
  <si>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</si>
  <si>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</si>
  <si>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</si>
  <si>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</si>
  <si>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</si>
  <si>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</si>
  <si>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</si>
  <si>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</si>
  <si>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</si>
  <si>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</si>
  <si>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</si>
  <si>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</si>
  <si>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</si>
  <si>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</si>
  <si>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</si>
  <si>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</si>
  <si>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</si>
  <si>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</si>
  <si>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</si>
  <si>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</si>
  <si>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</si>
  <si>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</si>
  <si>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</si>
  <si>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</si>
  <si>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</si>
  <si>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</si>
  <si>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</si>
  <si>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</si>
  <si>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</si>
  <si>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</si>
  <si>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</si>
  <si>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</si>
  <si>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</si>
  <si>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</si>
  <si>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</si>
  <si>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</si>
  <si>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</si>
  <si>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</si>
  <si>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</si>
  <si>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</si>
  <si>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</si>
  <si>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</si>
  <si>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</si>
  <si>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</si>
  <si>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</si>
  <si>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</si>
  <si>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</si>
  <si>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</si>
  <si>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</si>
  <si>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</si>
  <si>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</si>
  <si>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</si>
  <si>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</si>
  <si>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</si>
  <si>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</si>
  <si>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</si>
  <si>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</si>
  <si>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</si>
  <si>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</si>
  <si>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</si>
  <si>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</si>
  <si>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</si>
  <si>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</si>
  <si>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</si>
  <si>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</si>
  <si>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</si>
  <si>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</si>
  <si>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</si>
  <si>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</si>
  <si>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</si>
  <si>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</si>
  <si>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</si>
  <si>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</si>
  <si>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</si>
  <si>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</si>
  <si>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</si>
  <si>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</si>
  <si>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</si>
  <si>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</si>
  <si>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</si>
  <si>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</si>
  <si>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</si>
  <si>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</si>
  <si>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</si>
  <si>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</si>
  <si>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</si>
  <si>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</si>
  <si>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</si>
  <si>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</si>
  <si>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</si>
  <si>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</si>
  <si>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</si>
  <si>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</si>
  <si>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</si>
  <si>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</si>
  <si>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</si>
  <si>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</si>
  <si>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</si>
  <si>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</si>
  <si>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</si>
  <si>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</si>
  <si>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</si>
  <si>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</si>
  <si>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</si>
  <si>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</si>
  <si>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</si>
  <si>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</si>
  <si>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</si>
  <si>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</si>
  <si>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</si>
  <si>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</si>
  <si>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</si>
  <si>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</si>
  <si>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</si>
  <si>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</si>
  <si>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</si>
  <si>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</si>
  <si>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</si>
  <si>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</si>
  <si>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</si>
  <si>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</si>
  <si>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</si>
  <si>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</si>
  <si>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</si>
  <si>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</si>
  <si>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</si>
  <si>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</si>
  <si>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</si>
  <si>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</si>
  <si>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</si>
  <si>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</si>
  <si>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</si>
  <si>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</si>
  <si>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</si>
  <si>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</si>
  <si>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</si>
  <si>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</si>
  <si>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</si>
  <si>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</si>
  <si>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</si>
  <si>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</si>
  <si>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</si>
  <si>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</si>
  <si>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</si>
  <si>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</si>
  <si>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</si>
  <si>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</si>
  <si>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</si>
  <si>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</si>
  <si>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</si>
  <si>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</si>
  <si>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</si>
  <si>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</si>
  <si>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</si>
  <si>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</si>
  <si>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</si>
  <si>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</si>
  <si>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</si>
  <si>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</si>
  <si>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</si>
  <si>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</si>
  <si>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</si>
  <si>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</si>
  <si>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</si>
  <si>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</si>
  <si>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</si>
  <si>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</si>
  <si>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</si>
  <si>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</si>
  <si>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</si>
  <si>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</si>
  <si>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</si>
  <si>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</si>
  <si>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</si>
  <si>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</si>
  <si>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</si>
  <si>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</si>
  <si>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</si>
  <si>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</si>
  <si>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</si>
  <si>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</si>
  <si>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</si>
  <si>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</si>
  <si>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</si>
  <si>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</si>
  <si>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</si>
  <si>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</si>
  <si>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</si>
  <si>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</si>
  <si>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</si>
  <si>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</si>
  <si>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</si>
  <si>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</si>
  <si>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</si>
  <si>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</si>
  <si>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</si>
  <si>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</si>
  <si>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</si>
  <si>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</si>
  <si>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</si>
  <si>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</si>
  <si>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</si>
  <si>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</si>
  <si>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</si>
  <si>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</si>
  <si>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</si>
  <si>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</si>
  <si>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</si>
  <si>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</si>
  <si>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</si>
  <si>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</si>
  <si>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</si>
  <si>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</si>
  <si>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</si>
  <si>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</si>
  <si>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</si>
  <si>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</si>
  <si>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</si>
  <si>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</si>
  <si>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</si>
  <si>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</si>
  <si>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</si>
  <si>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</si>
  <si>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</si>
  <si>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</si>
  <si>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</si>
  <si>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</si>
  <si>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</si>
  <si>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</si>
  <si>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</si>
  <si>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</si>
  <si>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</si>
  <si>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</si>
  <si>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</si>
  <si>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</si>
  <si>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</si>
  <si>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</si>
  <si>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</si>
  <si>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</si>
  <si>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</si>
  <si>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</si>
  <si>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</si>
  <si>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</si>
  <si>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</si>
  <si>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</si>
  <si>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</si>
  <si>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</si>
  <si>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</si>
  <si>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</si>
  <si>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</si>
  <si>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</si>
  <si>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</si>
  <si>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</si>
  <si>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</si>
  <si>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</si>
  <si>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</si>
  <si>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</si>
  <si>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</si>
  <si>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</si>
  <si>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</si>
  <si>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</si>
  <si>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</si>
  <si>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</si>
  <si>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</si>
  <si>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</si>
  <si>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</si>
  <si>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</si>
  <si>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</si>
  <si>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</si>
  <si>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</si>
  <si>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</si>
  <si>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</si>
  <si>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</si>
  <si>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</si>
  <si>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</si>
  <si>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</si>
  <si>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</si>
  <si>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</si>
  <si>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</si>
  <si>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</si>
  <si>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</si>
  <si>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</si>
  <si>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</si>
  <si>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</si>
  <si>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</si>
  <si>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</si>
  <si>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</si>
  <si>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</si>
  <si>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</si>
  <si>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</si>
  <si>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</si>
  <si>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</si>
  <si>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</si>
  <si>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</si>
  <si>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</si>
  <si>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</si>
  <si>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</si>
  <si>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</si>
  <si>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</si>
  <si>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</si>
  <si>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</si>
  <si>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</si>
  <si>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</si>
  <si>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</si>
  <si>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</si>
  <si>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</si>
  <si>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</si>
  <si>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</si>
  <si>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</si>
  <si>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</si>
  <si>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</si>
  <si>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</si>
  <si>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</si>
  <si>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</si>
  <si>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</si>
  <si>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</si>
  <si>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</si>
  <si>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</si>
  <si>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</si>
  <si>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</si>
  <si>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</si>
  <si>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</si>
  <si>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</si>
  <si>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</si>
  <si>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</si>
  <si>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</si>
  <si>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</si>
  <si>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</si>
  <si>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</si>
  <si>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</si>
  <si>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</si>
  <si>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</si>
  <si>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</si>
  <si>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</si>
  <si>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</si>
  <si>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</si>
  <si>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</si>
  <si>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</si>
  <si>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</si>
  <si>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</si>
  <si>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</si>
  <si>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</si>
  <si>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</si>
  <si>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</si>
  <si>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</si>
  <si>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</si>
  <si>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</si>
  <si>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</si>
  <si>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</si>
  <si>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</si>
  <si>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</si>
  <si>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</si>
  <si>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</si>
  <si>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</si>
  <si>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</si>
  <si>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</si>
  <si>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</si>
  <si>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</si>
  <si>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</si>
  <si>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</si>
  <si>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</si>
  <si>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</si>
  <si>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</si>
  <si>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</si>
  <si>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</si>
  <si>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</si>
  <si>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</si>
  <si>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</si>
  <si>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</si>
  <si>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</si>
  <si>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</si>
  <si>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</si>
  <si>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</si>
  <si>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</si>
  <si>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</si>
  <si>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</si>
  <si>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</si>
  <si>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</si>
  <si>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</si>
  <si>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</si>
  <si>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</si>
  <si>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</si>
  <si>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</si>
  <si>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</si>
  <si>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</si>
  <si>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</si>
  <si>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</si>
  <si>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</si>
  <si>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</si>
  <si>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</si>
  <si>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</si>
  <si>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</si>
  <si>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</si>
  <si>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</si>
  <si>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</si>
  <si>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</si>
  <si>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</si>
  <si>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</si>
  <si>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</si>
  <si>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</si>
  <si>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</si>
  <si>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</si>
  <si>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</si>
  <si>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</si>
  <si>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</si>
  <si>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</si>
  <si>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</si>
  <si>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</si>
  <si>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</si>
  <si>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</si>
  <si>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</si>
  <si>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</si>
  <si>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</si>
  <si>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</si>
  <si>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</si>
  <si>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</si>
  <si>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</si>
  <si>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</si>
  <si>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</si>
  <si>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</si>
  <si>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</si>
  <si>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</si>
  <si>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</si>
  <si>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</si>
  <si>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</si>
  <si>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</si>
  <si>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</si>
  <si>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</si>
  <si>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</si>
  <si>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</si>
  <si>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</si>
  <si>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</si>
  <si>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</si>
  <si>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</si>
  <si>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</si>
  <si>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</si>
  <si>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</si>
  <si>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</si>
  <si>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</si>
  <si>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</si>
  <si>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</si>
  <si>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</si>
  <si>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</si>
  <si>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</si>
  <si>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</si>
  <si>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</si>
  <si>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</si>
  <si>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</si>
  <si>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</si>
  <si>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</si>
  <si>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</si>
  <si>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</si>
  <si>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</si>
  <si>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</si>
  <si>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</si>
  <si>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</si>
  <si>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</si>
  <si>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</si>
  <si>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</si>
  <si>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</si>
  <si>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</si>
  <si>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</si>
  <si>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</si>
  <si>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</si>
  <si>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</si>
  <si>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</si>
  <si>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</si>
  <si>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</si>
  <si>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</si>
  <si>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</si>
  <si>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</si>
  <si>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</si>
  <si>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</si>
  <si>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</si>
  <si>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</si>
  <si>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</si>
  <si>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</si>
  <si>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</si>
  <si>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</si>
  <si>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</si>
  <si>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</si>
  <si>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</si>
  <si>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</si>
  <si>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</si>
  <si>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</si>
  <si>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</si>
  <si>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</si>
  <si>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</si>
  <si>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</si>
  <si>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</si>
  <si>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</si>
  <si>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</si>
  <si>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</si>
  <si>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</si>
  <si>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</si>
  <si>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</si>
  <si>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</si>
  <si>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</si>
  <si>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</si>
  <si>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</si>
  <si>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</si>
  <si>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</si>
  <si>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</si>
  <si>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</si>
  <si>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</si>
  <si>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</si>
  <si>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</si>
  <si>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</si>
  <si>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</si>
  <si>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</si>
  <si>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</si>
  <si>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</si>
  <si>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</si>
  <si>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</si>
  <si>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</si>
  <si>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</si>
  <si>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</si>
  <si>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</si>
  <si>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</si>
  <si>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</si>
  <si>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</si>
  <si>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</si>
  <si>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</si>
  <si>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</si>
  <si>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</si>
  <si>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</si>
  <si>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</si>
  <si>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</si>
  <si>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</si>
  <si>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</si>
  <si>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</si>
  <si>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</si>
  <si>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</si>
  <si>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</si>
  <si>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</si>
  <si>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</si>
  <si>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</si>
  <si>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</si>
  <si>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</si>
  <si>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</si>
  <si>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</si>
  <si>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</si>
  <si>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</si>
  <si>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</si>
  <si>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</si>
  <si>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</si>
  <si>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</si>
  <si>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</si>
  <si>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</si>
  <si>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</si>
  <si>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</si>
  <si>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</si>
  <si>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</si>
  <si>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</si>
  <si>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</si>
  <si>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</si>
  <si>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</si>
  <si>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</si>
  <si>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</si>
  <si>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</si>
  <si>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</si>
  <si>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</si>
  <si>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</si>
  <si>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</si>
  <si>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</si>
  <si>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</si>
  <si>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</si>
  <si>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</si>
  <si>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</si>
  <si>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</si>
  <si>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</si>
  <si>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</si>
  <si>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</si>
  <si>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</si>
  <si>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</si>
  <si>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</si>
  <si>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</si>
  <si>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</si>
  <si>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</si>
  <si>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</si>
  <si>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</si>
  <si>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</si>
  <si>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</si>
  <si>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</si>
  <si>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</si>
  <si>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</si>
  <si>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</si>
  <si>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</si>
  <si>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</si>
  <si>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</si>
  <si>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</si>
  <si>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</si>
  <si>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</si>
  <si>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</si>
  <si>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</si>
  <si>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</si>
  <si>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</si>
  <si>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</si>
  <si>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</si>
  <si>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</si>
  <si>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</si>
  <si>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</si>
  <si>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</si>
  <si>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</si>
  <si>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</si>
  <si>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</si>
  <si>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</si>
  <si>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</si>
  <si>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</si>
  <si>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</si>
  <si>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</si>
  <si>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</si>
  <si>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</si>
  <si>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</si>
  <si>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</si>
  <si>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</si>
  <si>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</si>
  <si>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</si>
  <si>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</si>
  <si>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</si>
  <si>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</si>
  <si>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</si>
  <si>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</si>
  <si>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</si>
  <si>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</si>
  <si>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</si>
  <si>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</si>
  <si>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</si>
  <si>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</si>
  <si>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</si>
  <si>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</si>
  <si>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</si>
  <si>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</si>
  <si>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</si>
  <si>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</si>
  <si>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</si>
  <si>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</si>
  <si>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</si>
  <si>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</si>
  <si>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</si>
  <si>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</si>
  <si>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</si>
  <si>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</si>
  <si>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</si>
  <si>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</si>
  <si>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</si>
  <si>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</si>
  <si>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</si>
  <si>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</si>
  <si>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</si>
  <si>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</si>
  <si>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</si>
  <si>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</si>
  <si>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</si>
  <si>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</si>
  <si>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</si>
  <si>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</si>
  <si>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</si>
  <si>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</si>
  <si>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</si>
  <si>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</si>
  <si>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</si>
  <si>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</si>
  <si>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</si>
  <si>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</si>
  <si>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</si>
  <si>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</si>
  <si>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</si>
  <si>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</si>
  <si>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</si>
  <si>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</si>
  <si>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</si>
  <si>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</si>
  <si>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</si>
  <si>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</si>
  <si>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</si>
  <si>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</si>
  <si>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</si>
  <si>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</si>
  <si>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</si>
  <si>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</si>
  <si>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</si>
  <si>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</si>
  <si>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</si>
  <si>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</si>
  <si>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</si>
  <si>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</si>
  <si>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</si>
  <si>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</si>
  <si>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</si>
  <si>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</si>
  <si>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</si>
  <si>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</si>
  <si>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</si>
  <si>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</si>
  <si>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</si>
  <si>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</si>
  <si>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</si>
  <si>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</si>
  <si>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</si>
  <si>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</si>
  <si>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</si>
  <si>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</si>
  <si>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</si>
  <si>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</si>
  <si>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</si>
  <si>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</si>
  <si>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</si>
  <si>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</si>
  <si>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</si>
  <si>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</si>
  <si>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</si>
  <si>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</si>
  <si>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</si>
  <si>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</si>
  <si>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</si>
  <si>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</si>
  <si>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</si>
  <si>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</si>
  <si>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</si>
  <si>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</si>
  <si>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</si>
  <si>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</si>
  <si>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</si>
  <si>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</si>
  <si>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</si>
  <si>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</si>
  <si>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</si>
  <si>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</si>
  <si>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</si>
  <si>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</si>
  <si>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</si>
  <si>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</si>
  <si>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</si>
  <si>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</si>
  <si>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</si>
  <si>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</si>
  <si>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</si>
  <si>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</si>
  <si>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</si>
  <si>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</si>
  <si>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</si>
  <si>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</si>
  <si>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</si>
  <si>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</si>
  <si>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</si>
  <si>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</si>
  <si>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</si>
  <si>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</si>
  <si>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</si>
  <si>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</si>
  <si>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</si>
  <si>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</si>
  <si>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</si>
  <si>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</si>
  <si>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</si>
  <si>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</si>
  <si>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</si>
  <si>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</si>
  <si>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</si>
  <si>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</si>
  <si>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</si>
  <si>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</si>
  <si>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</si>
  <si>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</si>
  <si>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</si>
  <si>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</si>
  <si>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</si>
  <si>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</si>
  <si>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</si>
  <si>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</si>
  <si>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</si>
  <si>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</si>
  <si>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</si>
  <si>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</si>
  <si>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</si>
  <si>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</si>
  <si>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</si>
  <si>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</si>
  <si>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</si>
  <si>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</si>
  <si>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</si>
  <si>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</si>
  <si>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</si>
  <si>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</si>
  <si>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</si>
  <si>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</si>
  <si>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</si>
  <si>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</si>
  <si>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</si>
  <si>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</si>
  <si>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</si>
  <si>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</si>
  <si>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</si>
  <si>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</si>
  <si>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</si>
  <si>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</si>
  <si>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</si>
  <si>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</si>
  <si>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</si>
  <si>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</si>
  <si>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</si>
  <si>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</si>
  <si>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</si>
  <si>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</si>
  <si>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</si>
  <si>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</si>
  <si>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</si>
  <si>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</si>
  <si>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</si>
  <si>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</si>
  <si>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</si>
  <si>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</si>
  <si>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</si>
  <si>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</si>
  <si>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</si>
  <si>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</si>
  <si>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</si>
  <si>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</si>
  <si>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</si>
  <si>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</si>
  <si>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</si>
  <si>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</si>
  <si>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</si>
  <si>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</si>
  <si>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</si>
  <si>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</si>
  <si>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</si>
  <si>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</si>
  <si>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</si>
  <si>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</si>
  <si>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</si>
  <si>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</si>
  <si>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</si>
  <si>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</si>
  <si>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</si>
  <si>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</si>
  <si>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</si>
  <si>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</si>
  <si>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</si>
  <si>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</si>
  <si>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</si>
  <si>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</si>
  <si>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</si>
  <si>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</si>
  <si>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</si>
  <si>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</si>
  <si>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</si>
  <si>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</si>
  <si>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</si>
  <si>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</si>
  <si>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</si>
  <si>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</si>
  <si>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</si>
  <si>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</si>
  <si>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</si>
  <si>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</si>
  <si>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</si>
  <si>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</si>
  <si>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</si>
  <si>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</si>
  <si>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</si>
  <si>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</si>
  <si>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</si>
  <si>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</si>
  <si>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</si>
  <si>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</si>
  <si>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</si>
  <si>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</si>
  <si>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</si>
  <si>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</si>
  <si>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</si>
  <si>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</si>
  <si>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</si>
  <si>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</si>
  <si>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</si>
  <si>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</si>
  <si>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</si>
  <si>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</si>
  <si>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</si>
  <si>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</si>
  <si>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</si>
  <si>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</si>
  <si>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</si>
  <si>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</si>
  <si>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</si>
  <si>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</si>
  <si>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</si>
  <si>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</si>
  <si>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</si>
  <si>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</si>
  <si>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</si>
  <si>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</si>
  <si>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</si>
  <si>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</si>
  <si>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</si>
  <si>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</si>
  <si>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</si>
  <si>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</si>
  <si>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</si>
  <si>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</si>
  <si>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</si>
  <si>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</si>
  <si>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</si>
  <si>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</si>
  <si>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</si>
  <si>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</si>
  <si>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</si>
  <si>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</si>
  <si>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</si>
  <si>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</si>
  <si>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</si>
  <si>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</si>
  <si>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</si>
  <si>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</si>
  <si>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</si>
  <si>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</si>
  <si>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</si>
  <si>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</si>
  <si>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</si>
  <si>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</si>
  <si>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</si>
  <si>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</si>
  <si>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</si>
  <si>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</si>
  <si>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</si>
  <si>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</si>
  <si>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</si>
  <si>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</si>
  <si>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</si>
  <si>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</si>
  <si>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</si>
  <si>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</si>
  <si>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</si>
  <si>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</si>
  <si>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</si>
  <si>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</si>
  <si>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</si>
  <si>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</si>
  <si>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</si>
  <si>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</si>
  <si>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</si>
  <si>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</si>
  <si>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</si>
  <si>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</si>
  <si>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</si>
  <si>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</si>
  <si>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</si>
  <si>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</si>
  <si>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</si>
  <si>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</si>
  <si>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</si>
  <si>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</si>
  <si>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</si>
  <si>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</si>
  <si>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</si>
  <si>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</si>
  <si>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</si>
  <si>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</si>
  <si>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</si>
  <si>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</si>
  <si>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</si>
  <si>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</si>
  <si>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</si>
  <si>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</si>
  <si>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</si>
  <si>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</si>
  <si>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</si>
  <si>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</si>
  <si>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</si>
  <si>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</si>
  <si>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</si>
  <si>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</si>
  <si>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</si>
  <si>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</si>
  <si>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</si>
  <si>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</si>
  <si>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</si>
  <si>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</si>
  <si>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</si>
  <si>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</si>
  <si>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</si>
  <si>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</si>
  <si>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</si>
  <si>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</si>
  <si>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</si>
  <si>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</si>
  <si>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</si>
  <si>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</si>
  <si>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</si>
  <si>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</si>
  <si>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</si>
  <si>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</si>
  <si>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</si>
  <si>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</si>
  <si>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</si>
  <si>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</si>
  <si>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</si>
  <si>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</si>
  <si>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</si>
  <si>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</si>
  <si>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</si>
  <si>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</si>
  <si>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</si>
  <si>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</si>
  <si>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</si>
  <si>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</si>
  <si>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</si>
  <si>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</si>
  <si>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</si>
  <si>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</si>
  <si>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</si>
  <si>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</si>
  <si>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</si>
  <si>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</si>
  <si>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</si>
  <si>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</si>
  <si>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</si>
  <si>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</si>
  <si>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</si>
  <si>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</si>
  <si>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</si>
  <si>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</si>
  <si>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</si>
  <si>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</si>
  <si>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</si>
  <si>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</si>
  <si>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</si>
  <si>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</si>
  <si>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</si>
  <si>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</si>
  <si>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</si>
  <si>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</si>
  <si>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</si>
  <si>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</si>
  <si>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</si>
  <si>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</si>
  <si>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</si>
  <si>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</si>
  <si>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</si>
  <si>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</si>
  <si>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</si>
  <si>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</si>
  <si>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</si>
  <si>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</si>
  <si>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</si>
  <si>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</si>
  <si>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</si>
  <si>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</si>
  <si>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</si>
  <si>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</si>
  <si>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</si>
  <si>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</si>
  <si>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</si>
  <si>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</si>
  <si>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</si>
  <si>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</si>
  <si>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</si>
  <si>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</si>
  <si>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</si>
  <si>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</si>
  <si>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</si>
  <si>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</si>
  <si>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</si>
  <si>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</si>
  <si>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</si>
  <si>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</si>
  <si>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</si>
  <si>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</si>
  <si>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</si>
  <si>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</si>
  <si>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</si>
  <si>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</si>
  <si>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</si>
  <si>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</si>
  <si>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</si>
  <si>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</si>
  <si>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</si>
  <si>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</si>
  <si>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</si>
  <si>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</si>
  <si>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</si>
  <si>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</si>
  <si>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</si>
  <si>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</si>
  <si>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</si>
  <si>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</si>
  <si>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</si>
  <si>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</si>
  <si>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</si>
  <si>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</si>
  <si>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</si>
  <si>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</si>
  <si>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</si>
  <si>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</si>
  <si>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</si>
  <si>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</si>
  <si>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</si>
  <si>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</si>
  <si>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</si>
  <si>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</si>
  <si>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</si>
  <si>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</si>
  <si>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</si>
  <si>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</si>
  <si>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</si>
  <si>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</si>
  <si>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</si>
  <si>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</si>
  <si>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</si>
  <si>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</si>
  <si>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</si>
  <si>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</si>
  <si>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</si>
  <si>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</si>
  <si>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</si>
  <si>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</si>
  <si>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</si>
  <si>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</si>
  <si>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</si>
  <si>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</si>
  <si>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</si>
  <si>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</si>
  <si>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</si>
  <si>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</si>
  <si>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</si>
  <si>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</si>
  <si>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</si>
  <si>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</si>
  <si>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</si>
  <si>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</si>
  <si>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</si>
  <si>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</si>
  <si>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</si>
  <si>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</si>
  <si>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</si>
  <si>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</si>
  <si>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</si>
  <si>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</si>
  <si>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</si>
  <si>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</si>
  <si>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</si>
  <si>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</si>
  <si>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</si>
  <si>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</si>
  <si>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</si>
  <si>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</si>
  <si>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</si>
  <si>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</si>
  <si>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</si>
  <si>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</si>
  <si>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</si>
  <si>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</si>
  <si>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</si>
  <si>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</si>
  <si>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</si>
  <si>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</si>
  <si>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</si>
  <si>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</si>
  <si>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</si>
  <si>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</si>
  <si>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</si>
  <si>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</si>
  <si>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</si>
  <si>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</si>
  <si>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</si>
  <si>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</si>
  <si>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</si>
  <si>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</si>
  <si>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</si>
  <si>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</si>
  <si>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</si>
  <si>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</si>
  <si>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</si>
  <si>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</si>
  <si>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</si>
  <si>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</si>
  <si>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</si>
  <si>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</si>
  <si>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</si>
  <si>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</si>
  <si>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</si>
  <si>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</si>
  <si>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</si>
  <si>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</si>
  <si>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</si>
  <si>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</si>
  <si>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</si>
  <si>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</si>
  <si>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</si>
  <si>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</si>
  <si>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</si>
  <si>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</si>
  <si>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</si>
  <si>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</si>
  <si>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</si>
  <si>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</si>
  <si>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</si>
  <si>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</si>
  <si>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</si>
  <si>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</si>
  <si>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</si>
  <si>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</si>
  <si>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</si>
  <si>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</si>
  <si>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</si>
  <si>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</si>
  <si>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</si>
  <si>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</si>
  <si>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</si>
  <si>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</si>
  <si>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</si>
  <si>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</si>
  <si>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</si>
  <si>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</si>
  <si>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</si>
  <si>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</si>
  <si>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</si>
  <si>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</si>
  <si>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</si>
  <si>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</si>
  <si>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</si>
  <si>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</si>
  <si>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</si>
  <si>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</si>
  <si>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</si>
  <si>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</si>
  <si>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</si>
  <si>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</si>
  <si>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</si>
  <si>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</si>
  <si>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</si>
  <si>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</si>
  <si>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</si>
  <si>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</si>
  <si>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</si>
  <si>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</si>
  <si>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</si>
  <si>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</si>
  <si>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</si>
  <si>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</si>
  <si>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</si>
  <si>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</si>
  <si>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</si>
  <si>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</si>
  <si>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</si>
  <si>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</si>
  <si>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</si>
  <si>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</si>
  <si>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</si>
  <si>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</si>
  <si>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</si>
  <si>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</si>
  <si>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</si>
  <si>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</si>
  <si>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</si>
  <si>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</si>
  <si>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</si>
  <si>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</si>
  <si>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</si>
  <si>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</si>
  <si>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</si>
  <si>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</si>
  <si>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</si>
  <si>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</si>
  <si>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</si>
  <si>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</si>
  <si>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</si>
  <si>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</si>
  <si>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</si>
  <si>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</si>
  <si>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</si>
  <si>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</si>
  <si>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</si>
  <si>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</si>
  <si>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</si>
  <si>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</si>
  <si>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</si>
  <si>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</si>
  <si>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</si>
  <si>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</si>
  <si>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</si>
  <si>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</si>
  <si>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</si>
  <si>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</si>
  <si>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</si>
  <si>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</si>
  <si>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</si>
  <si>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</si>
  <si>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</si>
  <si>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</si>
  <si>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</si>
  <si>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</si>
  <si>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</si>
  <si>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</si>
  <si>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</si>
  <si>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</si>
  <si>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</si>
  <si>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</si>
  <si>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</si>
  <si>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</si>
  <si>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</si>
  <si>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</si>
  <si>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</si>
  <si>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</si>
  <si>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</si>
  <si>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</si>
  <si>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</si>
  <si>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</si>
  <si>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</si>
  <si>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</si>
  <si>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</si>
  <si>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</si>
  <si>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</si>
  <si>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</si>
  <si>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</si>
  <si>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</si>
  <si>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</si>
  <si>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</si>
  <si>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</si>
  <si>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</si>
  <si>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</si>
  <si>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</si>
  <si>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</si>
  <si>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</si>
  <si>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</si>
  <si>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</si>
  <si>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</si>
  <si>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</si>
  <si>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</si>
  <si>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</si>
  <si>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</si>
  <si>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</si>
  <si>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</si>
  <si>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</si>
  <si>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</si>
  <si>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</si>
  <si>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</si>
  <si>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</si>
  <si>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</si>
  <si>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</si>
  <si>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</si>
  <si>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</si>
  <si>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</si>
  <si>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</si>
  <si>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</si>
  <si>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</si>
  <si>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</si>
  <si>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</si>
  <si>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</si>
  <si>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</si>
  <si>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</si>
  <si>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</si>
  <si>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</si>
  <si>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</si>
  <si>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</si>
  <si>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</si>
  <si>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</si>
  <si>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</si>
  <si>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</si>
  <si>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</si>
  <si>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</si>
  <si>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</si>
  <si>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</si>
  <si>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</si>
  <si>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</si>
  <si>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</si>
  <si>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</si>
  <si>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</si>
  <si>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</si>
  <si>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</si>
  <si>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</si>
  <si>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</si>
  <si>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</si>
  <si>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</si>
  <si>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</si>
  <si>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</si>
  <si>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</si>
  <si>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</si>
  <si>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</si>
  <si>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</si>
  <si>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</si>
  <si>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</si>
  <si>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</si>
  <si>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</si>
  <si>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</si>
  <si>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</si>
  <si>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</si>
  <si>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</si>
  <si>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</si>
  <si>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</si>
  <si>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</si>
  <si>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</si>
  <si>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</si>
  <si>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</si>
  <si>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</si>
  <si>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</si>
  <si>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</si>
  <si>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</si>
  <si>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</si>
  <si>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</si>
  <si>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</si>
  <si>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</si>
  <si>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</si>
  <si>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</si>
  <si>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</si>
  <si>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</si>
  <si>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</si>
  <si>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</si>
  <si>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</si>
  <si>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</si>
  <si>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</si>
  <si>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</si>
  <si>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</si>
  <si>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</si>
  <si>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</si>
  <si>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</si>
  <si>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</si>
  <si>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</si>
  <si>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</si>
  <si>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</si>
  <si>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</si>
  <si>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</si>
  <si>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</si>
  <si>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</si>
  <si>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</si>
  <si>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</si>
  <si>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</si>
  <si>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</si>
  <si>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</si>
  <si>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</si>
  <si>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</si>
  <si>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</si>
  <si>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</si>
  <si>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</si>
  <si>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</si>
  <si>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</si>
  <si>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</si>
  <si>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</si>
  <si>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</si>
  <si>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</si>
  <si>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</si>
  <si>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</si>
  <si>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</si>
  <si>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</si>
  <si>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</si>
  <si>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</si>
  <si>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</si>
  <si>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</si>
  <si>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</si>
  <si>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</si>
  <si>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</si>
  <si>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</si>
  <si>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</si>
  <si>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</si>
  <si>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</si>
  <si>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</si>
  <si>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</si>
  <si>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</si>
  <si>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</si>
  <si>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</si>
  <si>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</si>
  <si>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</si>
  <si>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</si>
  <si>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</si>
  <si>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</si>
  <si>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</si>
  <si>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</si>
  <si>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</si>
  <si>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</si>
  <si>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</si>
  <si>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</si>
  <si>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</si>
  <si>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</si>
  <si>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</si>
  <si>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</si>
  <si>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</si>
  <si>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</si>
  <si>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</si>
  <si>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</si>
  <si>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</si>
  <si>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</si>
  <si>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</si>
  <si>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</si>
  <si>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</si>
  <si>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</si>
  <si>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</si>
  <si>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</si>
  <si>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</si>
  <si>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</si>
  <si>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</si>
  <si>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</si>
  <si>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</si>
  <si>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</si>
  <si>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</si>
  <si>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</si>
  <si>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</si>
  <si>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</si>
  <si>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</si>
  <si>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</si>
  <si>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</si>
  <si>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</si>
  <si>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</si>
  <si>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</si>
  <si>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</si>
  <si>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</si>
  <si>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</si>
  <si>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</si>
  <si>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</si>
  <si>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</si>
  <si>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</si>
  <si>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</si>
  <si>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</si>
  <si>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</si>
  <si>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</si>
  <si>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</si>
  <si>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</si>
  <si>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</si>
  <si>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</si>
  <si>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</si>
  <si>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</si>
  <si>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</si>
  <si>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</si>
  <si>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</si>
  <si>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</si>
  <si>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</si>
  <si>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</si>
  <si>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</si>
  <si>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</si>
  <si>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</si>
  <si>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</si>
  <si>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</si>
  <si>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</si>
  <si>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</si>
  <si>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</si>
  <si>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</si>
  <si>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</si>
  <si>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</si>
  <si>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</si>
  <si>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</si>
  <si>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</si>
  <si>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</si>
  <si>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</si>
  <si>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</si>
  <si>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</si>
  <si>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</si>
  <si>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</si>
  <si>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</si>
  <si>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</si>
  <si>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</si>
  <si>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</si>
  <si>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</si>
  <si>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</si>
  <si>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</si>
  <si>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</si>
  <si>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</si>
  <si>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</si>
  <si>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</si>
  <si>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</si>
  <si>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</si>
  <si>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</si>
  <si>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</si>
  <si>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</si>
  <si>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</si>
  <si>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</si>
  <si>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</si>
  <si>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</si>
  <si>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</si>
  <si>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</si>
  <si>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</si>
  <si>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</si>
  <si>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</si>
  <si>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</si>
  <si>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</si>
  <si>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</si>
  <si>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</si>
  <si>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</si>
  <si>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</si>
  <si>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</si>
  <si>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</si>
  <si>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</si>
  <si>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</si>
  <si>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</si>
  <si>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</si>
  <si>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</si>
  <si>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</si>
  <si>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</si>
  <si>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</si>
  <si>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</si>
  <si>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</si>
  <si>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</si>
  <si>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</si>
  <si>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</si>
  <si>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</si>
  <si>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</si>
  <si>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</si>
  <si>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</si>
  <si>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</si>
  <si>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</si>
  <si>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</si>
  <si>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</si>
  <si>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</si>
  <si>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</si>
  <si>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</si>
  <si>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</si>
  <si>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</si>
  <si>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</si>
  <si>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</si>
  <si>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</si>
  <si>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</si>
  <si>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</si>
  <si>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</si>
  <si>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</si>
  <si>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</si>
  <si>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</si>
  <si>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</si>
  <si>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</si>
  <si>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</si>
  <si>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</si>
  <si>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</si>
  <si>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</si>
  <si>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</si>
  <si>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</si>
  <si>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</si>
  <si>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</si>
  <si>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</si>
  <si>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</si>
  <si>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</si>
  <si>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</si>
  <si>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</si>
  <si>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</si>
  <si>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</si>
  <si>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</si>
  <si>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</si>
  <si>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</si>
  <si>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</si>
  <si>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</si>
  <si>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</si>
  <si>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</si>
  <si>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</si>
  <si>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</si>
  <si>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</si>
  <si>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</si>
  <si>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</si>
  <si>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</si>
  <si>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</si>
  <si>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</si>
  <si>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</si>
  <si>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</si>
  <si>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</si>
  <si>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</si>
  <si>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</si>
  <si>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</si>
  <si>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</si>
  <si>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</si>
  <si>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</si>
  <si>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</si>
  <si>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</si>
  <si>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</si>
  <si>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</si>
  <si>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</si>
  <si>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</si>
  <si>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</si>
  <si>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</si>
  <si>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</si>
  <si>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</si>
  <si>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</si>
  <si>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</si>
  <si>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</si>
  <si>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</si>
  <si>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</si>
  <si>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</si>
  <si>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</si>
  <si>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</si>
  <si>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</si>
  <si>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</si>
  <si>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</si>
  <si>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</si>
  <si>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</si>
  <si>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</si>
  <si>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</si>
  <si>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</si>
  <si>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</si>
  <si>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</si>
  <si>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</si>
  <si>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</si>
  <si>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</si>
  <si>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</si>
  <si>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</si>
  <si>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</si>
  <si>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</si>
  <si>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</si>
  <si>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</si>
  <si>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</si>
  <si>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</si>
  <si>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</si>
  <si>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</si>
  <si>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</si>
  <si>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</si>
  <si>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</si>
  <si>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</si>
  <si>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</si>
  <si>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</si>
  <si>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</si>
  <si>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</si>
  <si>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</si>
  <si>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</si>
  <si>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</si>
  <si>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</si>
  <si>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</si>
  <si>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</si>
  <si>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</si>
  <si>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</si>
  <si>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</si>
  <si>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</si>
  <si>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</si>
  <si>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</si>
  <si>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</si>
  <si>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</si>
  <si>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</si>
  <si>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</si>
  <si>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</si>
  <si>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</si>
  <si>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</si>
  <si>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</si>
  <si>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</si>
  <si>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</si>
  <si>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</si>
  <si>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</si>
  <si>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</si>
  <si>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</si>
  <si>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</si>
  <si>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</si>
  <si>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</si>
  <si>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</si>
  <si>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</si>
  <si>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</si>
  <si>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</si>
  <si>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</si>
  <si>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</si>
  <si>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</si>
  <si>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</si>
  <si>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</si>
  <si>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</si>
  <si>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</si>
  <si>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</si>
  <si>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</si>
  <si>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</si>
  <si>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</si>
  <si>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</si>
  <si>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</si>
  <si>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</si>
  <si>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</si>
  <si>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</si>
  <si>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</si>
  <si>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</si>
  <si>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</si>
  <si>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</si>
  <si>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</si>
  <si>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</si>
  <si>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</si>
  <si>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</si>
  <si>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</si>
  <si>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</si>
  <si>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</si>
  <si>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</si>
  <si>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</si>
  <si>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</si>
  <si>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</si>
  <si>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</si>
  <si>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</si>
  <si>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</si>
  <si>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</si>
  <si>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</si>
  <si>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</si>
  <si>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</si>
  <si>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</si>
  <si>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</si>
  <si>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</si>
  <si>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</si>
  <si>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</si>
  <si>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</si>
  <si>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</si>
  <si>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</si>
  <si>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</si>
  <si>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</si>
  <si>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</si>
  <si>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</si>
  <si>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</si>
  <si>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</si>
  <si>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</si>
  <si>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</si>
  <si>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</si>
  <si>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</si>
  <si>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</si>
  <si>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</si>
  <si>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</si>
  <si>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</si>
  <si>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</si>
  <si>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</si>
  <si>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</si>
  <si>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</si>
  <si>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</si>
  <si>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</si>
  <si>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</si>
  <si>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</si>
  <si>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</si>
  <si>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</si>
  <si>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</si>
  <si>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</si>
  <si>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</si>
  <si>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</si>
  <si>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</si>
  <si>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</si>
  <si>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</si>
  <si>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</si>
  <si>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</si>
  <si>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</si>
  <si>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</si>
  <si>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</si>
  <si>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</si>
  <si>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</si>
  <si>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</si>
  <si>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</si>
  <si>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</si>
  <si>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</si>
  <si>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</si>
  <si>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</si>
  <si>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</si>
  <si>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</si>
  <si>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</si>
  <si>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</si>
  <si>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</si>
  <si>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</si>
  <si>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</si>
  <si>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</si>
  <si>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</si>
  <si>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</si>
  <si>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</si>
  <si>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</si>
  <si>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</si>
  <si>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</si>
  <si>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</si>
  <si>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</si>
  <si>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</si>
  <si>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</si>
  <si>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</si>
  <si>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</si>
  <si>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</si>
  <si>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</si>
  <si>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</si>
  <si>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</si>
  <si>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</si>
  <si>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</si>
  <si>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</si>
  <si>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</si>
  <si>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</si>
  <si>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</si>
  <si>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</si>
  <si>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</si>
  <si>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</si>
  <si>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</si>
  <si>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</si>
  <si>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</si>
  <si>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</si>
  <si>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</si>
  <si>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</si>
  <si>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</si>
  <si>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</si>
  <si>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</si>
  <si>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</si>
  <si>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</si>
  <si>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</si>
  <si>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</si>
  <si>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</si>
  <si>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</si>
  <si>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</si>
  <si>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</si>
  <si>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</si>
  <si>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</si>
  <si>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</si>
  <si>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</si>
  <si>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</si>
  <si>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</si>
  <si>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</si>
  <si>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</si>
  <si>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</si>
  <si>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</si>
  <si>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</si>
  <si>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</si>
  <si>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</si>
  <si>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</si>
  <si>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</si>
  <si>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</si>
  <si>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</si>
  <si>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</si>
  <si>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</si>
  <si>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</si>
  <si>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</si>
  <si>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</si>
  <si>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</si>
  <si>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</si>
  <si>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</si>
  <si>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</si>
  <si>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</si>
  <si>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</si>
  <si>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</si>
  <si>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</si>
  <si>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</si>
  <si>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</si>
  <si>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</si>
  <si>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</si>
  <si>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</si>
  <si>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</si>
  <si>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</si>
  <si>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</si>
  <si>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</si>
  <si>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</si>
  <si>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</si>
  <si>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</si>
  <si>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</si>
  <si>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</si>
  <si>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</si>
  <si>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</si>
  <si>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</si>
  <si>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</si>
  <si>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</si>
  <si>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</si>
  <si>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</si>
  <si>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</si>
  <si>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</si>
  <si>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</si>
  <si>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</si>
  <si>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</si>
  <si>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</si>
  <si>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</si>
  <si>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</si>
  <si>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</si>
  <si>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</si>
  <si>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</si>
  <si>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</si>
  <si>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</si>
  <si>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</si>
  <si>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</si>
  <si>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</si>
  <si>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</si>
  <si>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</si>
  <si>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</si>
  <si>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</si>
  <si>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</si>
  <si>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</si>
  <si>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</si>
  <si>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</si>
  <si>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</si>
  <si>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</si>
  <si>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</si>
  <si>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</si>
  <si>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</si>
  <si>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</si>
  <si>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</si>
  <si>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</si>
  <si>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</si>
  <si>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</si>
  <si>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</si>
  <si>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</si>
  <si>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</si>
  <si>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</si>
  <si>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</si>
  <si>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</si>
  <si>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</si>
  <si>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</si>
  <si>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</si>
  <si>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</si>
  <si>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</si>
  <si>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</si>
  <si>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</si>
  <si>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</si>
  <si>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</si>
  <si>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</si>
  <si>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</si>
  <si>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</si>
  <si>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</si>
  <si>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</si>
  <si>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</si>
  <si>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</si>
  <si>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</si>
  <si>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</si>
  <si>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</si>
  <si>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</si>
  <si>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</si>
  <si>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</si>
  <si>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</si>
  <si>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</si>
  <si>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</si>
  <si>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</si>
  <si>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</si>
  <si>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</si>
  <si>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</si>
  <si>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</si>
  <si>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</si>
  <si>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</si>
  <si>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</si>
  <si>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</si>
  <si>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</si>
  <si>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</si>
  <si>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</si>
  <si>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</si>
  <si>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</si>
  <si>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</si>
  <si>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</si>
  <si>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</si>
  <si>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</si>
  <si>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</si>
  <si>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</si>
  <si>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</si>
  <si>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</si>
  <si>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</si>
  <si>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</si>
  <si>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</si>
  <si>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</si>
  <si>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</si>
  <si>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</si>
  <si>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</si>
  <si>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</si>
  <si>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</si>
  <si>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</si>
  <si>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</si>
  <si>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</si>
  <si>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</si>
  <si>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</si>
  <si>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</si>
  <si>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</si>
  <si>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</si>
  <si>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</si>
  <si>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</si>
  <si>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</si>
  <si>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</si>
  <si>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</si>
  <si>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</si>
  <si>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</si>
  <si>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</si>
  <si>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</si>
  <si>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</si>
  <si>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</si>
  <si>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</si>
  <si>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</si>
  <si>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</si>
  <si>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</si>
  <si>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</si>
  <si>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</si>
  <si>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</si>
  <si>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</si>
  <si>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</si>
  <si>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</si>
  <si>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</si>
  <si>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</si>
  <si>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</si>
  <si>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</si>
  <si>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</si>
  <si>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</si>
  <si>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</si>
  <si>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</si>
  <si>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</si>
  <si>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</si>
  <si>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</si>
  <si>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</si>
  <si>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</si>
  <si>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</si>
  <si>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</si>
  <si>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</si>
  <si>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</si>
  <si>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</si>
  <si>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</si>
  <si>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</si>
  <si>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</si>
  <si>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</si>
  <si>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</si>
  <si>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</si>
  <si>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</si>
  <si>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</si>
  <si>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</si>
  <si>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</si>
  <si>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</si>
  <si>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</si>
  <si>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</si>
  <si>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</si>
  <si>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</si>
  <si>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</si>
  <si>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</si>
  <si>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</si>
  <si>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</si>
  <si>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</si>
  <si>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</si>
  <si>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</si>
  <si>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</si>
  <si>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</si>
  <si>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</si>
  <si>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</si>
  <si>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</si>
  <si>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</si>
  <si>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</si>
  <si>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</si>
  <si>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</si>
  <si>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</si>
  <si>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</si>
  <si>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</si>
  <si>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</si>
  <si>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</si>
  <si>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</si>
  <si>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</si>
  <si>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</si>
  <si>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</si>
  <si>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</si>
  <si>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</si>
  <si>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</si>
  <si>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</si>
  <si>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</si>
  <si>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</si>
  <si>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</si>
  <si>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</si>
  <si>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</si>
  <si>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</si>
  <si>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</si>
  <si>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</si>
  <si>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</si>
  <si>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</si>
  <si>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</si>
  <si>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</si>
  <si>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</si>
  <si>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</si>
  <si>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</si>
  <si>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</si>
  <si>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</si>
  <si>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</si>
  <si>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</si>
  <si>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</si>
  <si>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</si>
  <si>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</si>
  <si>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</si>
  <si>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</si>
  <si>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</si>
  <si>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</si>
  <si>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</si>
  <si>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</si>
  <si>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</si>
  <si>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</si>
  <si>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</si>
  <si>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</si>
  <si>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</si>
  <si>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</si>
  <si>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</si>
  <si>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</si>
  <si>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</si>
  <si>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</si>
  <si>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</si>
  <si>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</si>
  <si>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</si>
  <si>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</si>
  <si>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</si>
  <si>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</si>
  <si>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</si>
  <si>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</si>
  <si>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</si>
  <si>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</si>
  <si>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</si>
  <si>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</si>
  <si>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</si>
  <si>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</si>
  <si>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</si>
  <si>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</si>
  <si>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</si>
  <si>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</si>
  <si>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</si>
  <si>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</si>
  <si>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</si>
  <si>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</si>
  <si>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</si>
  <si>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</si>
  <si>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</si>
  <si>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</si>
  <si>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</si>
  <si>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</si>
  <si>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</si>
  <si>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</si>
  <si>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</si>
  <si>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</si>
  <si>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</si>
  <si>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</si>
  <si>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</si>
  <si>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</si>
  <si>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</si>
  <si>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</si>
  <si>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</si>
  <si>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</si>
  <si>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</si>
  <si>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</si>
  <si>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</si>
  <si>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</si>
  <si>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</si>
  <si>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</si>
  <si>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</si>
  <si>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</si>
  <si>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</si>
  <si>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</si>
  <si>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</si>
  <si>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</si>
  <si>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</si>
  <si>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</si>
  <si>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</si>
  <si>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</si>
  <si>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</si>
  <si>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</si>
  <si>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</si>
  <si>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</si>
  <si>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</si>
  <si>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</si>
  <si>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</si>
  <si>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</si>
  <si>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</si>
  <si>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</si>
  <si>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</si>
  <si>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</si>
  <si>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</si>
  <si>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</si>
  <si>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</si>
  <si>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</si>
  <si>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</si>
  <si>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</si>
  <si>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</si>
  <si>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</si>
  <si>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</si>
  <si>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</si>
  <si>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</si>
  <si>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</si>
  <si>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</si>
  <si>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</si>
  <si>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</si>
  <si>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</si>
  <si>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</si>
  <si>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</si>
  <si>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</si>
  <si>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</si>
  <si>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</si>
  <si>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</si>
  <si>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</si>
  <si>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</si>
  <si>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</si>
  <si>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</si>
  <si>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</si>
  <si>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</si>
  <si>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</si>
  <si>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</si>
  <si>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</si>
  <si>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</si>
  <si>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</si>
  <si>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</si>
  <si>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</si>
  <si>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</si>
  <si>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</si>
  <si>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</si>
  <si>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</si>
  <si>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</si>
  <si>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</si>
  <si>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</si>
  <si>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</si>
  <si>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</si>
  <si>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</si>
  <si>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</si>
  <si>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</si>
  <si>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</si>
  <si>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</si>
  <si>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</si>
  <si>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</si>
  <si>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</si>
  <si>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</si>
  <si>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</si>
  <si>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</si>
  <si>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</si>
  <si>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</si>
  <si>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</si>
  <si>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</si>
  <si>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</si>
  <si>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</si>
  <si>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</si>
  <si>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</si>
  <si>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</si>
  <si>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</si>
  <si>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</si>
  <si>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</si>
  <si>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</si>
  <si>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</si>
  <si>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</si>
  <si>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</si>
  <si>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</si>
  <si>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</si>
  <si>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</si>
  <si>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</si>
  <si>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</si>
  <si>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</si>
  <si>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</si>
  <si>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</si>
  <si>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</si>
  <si>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</si>
  <si>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</si>
  <si>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</si>
  <si>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</si>
  <si>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</si>
  <si>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</si>
  <si>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</si>
  <si>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</si>
  <si>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</si>
  <si>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</si>
  <si>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</si>
  <si>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</si>
  <si>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</si>
  <si>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</si>
  <si>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</si>
  <si>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</si>
  <si>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</si>
  <si>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</si>
  <si>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</si>
  <si>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</si>
  <si>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</si>
  <si>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</si>
  <si>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</si>
  <si>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</si>
  <si>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</si>
  <si>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</si>
  <si>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</si>
  <si>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</si>
  <si>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</si>
  <si>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</si>
  <si>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</si>
  <si>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</si>
  <si>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</si>
  <si>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</si>
  <si>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</si>
  <si>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</si>
  <si>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</si>
  <si>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</si>
  <si>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</si>
  <si>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</si>
  <si>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</si>
  <si>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</si>
  <si>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</si>
  <si>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</si>
  <si>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</si>
  <si>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</si>
  <si>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</si>
  <si>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</si>
  <si>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</si>
  <si>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</si>
  <si>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</si>
  <si>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</si>
  <si>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</si>
  <si>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</si>
  <si>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</si>
  <si>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</si>
  <si>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</si>
  <si>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</si>
  <si>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</si>
  <si>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</si>
  <si>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</si>
  <si>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</si>
  <si>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</si>
  <si>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</si>
  <si>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</si>
  <si>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</si>
  <si>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</si>
  <si>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</si>
  <si>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</si>
  <si>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</si>
  <si>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</si>
  <si>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</si>
  <si>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</si>
  <si>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</si>
  <si>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</si>
  <si>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</si>
  <si>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</si>
  <si>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</si>
  <si>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</si>
  <si>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</si>
  <si>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</si>
  <si>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</si>
  <si>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</si>
  <si>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</si>
  <si>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</si>
  <si>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</si>
  <si>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</si>
  <si>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</si>
  <si>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</si>
  <si>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</si>
  <si>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</si>
  <si>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</si>
  <si>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</si>
  <si>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</si>
  <si>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</si>
  <si>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</si>
  <si>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</si>
  <si>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</si>
  <si>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</si>
  <si>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</si>
  <si>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</si>
  <si>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</si>
  <si>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</si>
  <si>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</si>
  <si>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</si>
  <si>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</si>
  <si>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</si>
  <si>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</si>
  <si>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</si>
  <si>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</si>
  <si>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</si>
  <si>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</si>
  <si>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</si>
  <si>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</si>
  <si>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</si>
  <si>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</si>
  <si>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</si>
  <si>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</si>
  <si>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</si>
  <si>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</si>
  <si>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</si>
  <si>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</si>
  <si>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</si>
  <si>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</si>
  <si>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</si>
  <si>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</si>
  <si>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</si>
  <si>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</si>
  <si>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</si>
  <si>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</si>
  <si>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</si>
  <si>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</si>
  <si>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</si>
  <si>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</si>
  <si>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</si>
  <si>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</si>
  <si>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</si>
  <si>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</si>
  <si>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</si>
  <si>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</si>
  <si>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</si>
  <si>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</si>
  <si>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</si>
  <si>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</si>
  <si>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</si>
  <si>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</si>
  <si>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</si>
  <si>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</si>
  <si>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</si>
  <si>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</si>
  <si>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</si>
  <si>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</si>
  <si>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</si>
  <si>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</si>
  <si>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</si>
  <si>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</si>
  <si>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</si>
  <si>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</si>
  <si>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</si>
  <si>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</si>
  <si>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</si>
  <si>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</si>
  <si>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</si>
  <si>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</si>
  <si>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</si>
  <si>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</si>
  <si>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</si>
  <si>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</si>
  <si>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</si>
  <si>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</si>
  <si>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</si>
  <si>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</si>
  <si>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</si>
  <si>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</si>
  <si>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</si>
  <si>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</si>
  <si>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</si>
  <si>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</si>
  <si>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</si>
  <si>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</si>
  <si>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</si>
  <si>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</si>
  <si>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</si>
  <si>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</si>
  <si>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</si>
  <si>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</si>
  <si>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</si>
  <si>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</si>
  <si>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</si>
  <si>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</si>
  <si>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</si>
  <si>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</si>
  <si>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</si>
  <si>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</si>
  <si>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</si>
  <si>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</si>
  <si>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</si>
  <si>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</si>
  <si>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</si>
  <si>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</si>
  <si>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</si>
  <si>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</si>
  <si>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</si>
  <si>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</si>
  <si>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</si>
  <si>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</si>
  <si>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</si>
  <si>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</si>
  <si>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</si>
  <si>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</si>
  <si>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</si>
  <si>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</si>
  <si>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</si>
  <si>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</si>
  <si>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</si>
  <si>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</si>
  <si>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</si>
  <si>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</si>
  <si>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</si>
  <si>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</si>
  <si>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</si>
  <si>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</si>
  <si>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</si>
  <si>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</si>
  <si>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</si>
  <si>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</si>
  <si>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</si>
  <si>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</si>
  <si>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</si>
  <si>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</si>
  <si>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</si>
  <si>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</si>
  <si>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</si>
  <si>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</si>
  <si>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</si>
  <si>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</si>
  <si>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</si>
  <si>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</si>
  <si>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</si>
  <si>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</si>
  <si>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</si>
  <si>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</si>
  <si>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</si>
  <si>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</si>
  <si>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</si>
  <si>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</si>
  <si>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</si>
  <si>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</si>
  <si>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</si>
  <si>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</si>
  <si>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</si>
  <si>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</si>
  <si>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</si>
  <si>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</si>
  <si>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</si>
  <si>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</si>
  <si>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</si>
  <si>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</si>
  <si>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</si>
  <si>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</si>
  <si>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</si>
  <si>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</si>
  <si>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</si>
  <si>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</si>
  <si>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</si>
  <si>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</si>
  <si>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</si>
  <si>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</si>
  <si>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</si>
  <si>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</si>
  <si>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</si>
  <si>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</si>
  <si>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</si>
  <si>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</si>
  <si>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</si>
  <si>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</si>
  <si>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</si>
  <si>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</si>
  <si>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</si>
  <si>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</si>
  <si>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</si>
  <si>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</si>
  <si>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</si>
  <si>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</si>
  <si>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</si>
  <si>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</si>
  <si>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</si>
  <si>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</si>
  <si>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</si>
  <si>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</si>
  <si>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</si>
  <si>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</si>
  <si>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</si>
  <si>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</si>
  <si>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</si>
  <si>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</si>
  <si>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</si>
  <si>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</si>
  <si>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</si>
  <si>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</si>
  <si>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</si>
  <si>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</si>
  <si>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</si>
  <si>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</si>
  <si>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</si>
  <si>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</si>
  <si>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</si>
  <si>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</si>
  <si>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</si>
  <si>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</si>
  <si>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</si>
  <si>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</si>
  <si>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</si>
  <si>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</si>
  <si>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</si>
  <si>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</si>
  <si>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</si>
  <si>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</si>
  <si>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</si>
  <si>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</si>
  <si>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</si>
  <si>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</si>
  <si>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</si>
  <si>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</si>
  <si>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</si>
  <si>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</si>
  <si>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</si>
  <si>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</si>
  <si>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</si>
  <si>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</si>
  <si>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</si>
  <si>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</si>
  <si>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</si>
  <si>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</si>
  <si>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</si>
  <si>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</si>
  <si>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</si>
  <si>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</si>
  <si>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</si>
  <si>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</si>
  <si>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</si>
  <si>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</si>
  <si>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</si>
  <si>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</si>
  <si>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</si>
  <si>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</si>
  <si>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</si>
  <si>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</si>
  <si>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</si>
  <si>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</si>
  <si>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</si>
  <si>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</si>
  <si>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</si>
  <si>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</si>
  <si>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</si>
  <si>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</si>
  <si>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</si>
  <si>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</si>
  <si>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</si>
  <si>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</si>
  <si>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</si>
  <si>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</si>
  <si>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</si>
  <si>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</si>
  <si>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</si>
  <si>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</si>
  <si>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</si>
  <si>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</si>
  <si>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</si>
  <si>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</si>
  <si>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</si>
  <si>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</si>
  <si>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</si>
  <si>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</si>
  <si>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</si>
  <si>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</si>
  <si>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</si>
  <si>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</si>
  <si>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</si>
  <si>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</si>
  <si>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</si>
  <si>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</si>
  <si>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</si>
  <si>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</si>
  <si>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</si>
  <si>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</si>
  <si>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</si>
  <si>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</si>
  <si>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</si>
  <si>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</si>
  <si>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</si>
  <si>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</si>
  <si>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</si>
  <si>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</si>
  <si>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</si>
  <si>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</si>
  <si>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</si>
  <si>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</si>
  <si>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</si>
  <si>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</si>
  <si>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</si>
  <si>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</si>
  <si>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</si>
  <si>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</si>
  <si>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</si>
  <si>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</si>
  <si>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</si>
  <si>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</si>
  <si>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</si>
  <si>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</si>
  <si>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</si>
  <si>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</si>
  <si>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</si>
  <si>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</si>
  <si>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</si>
  <si>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</si>
  <si>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</si>
  <si>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</si>
  <si>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</si>
  <si>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</si>
  <si>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</si>
  <si>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</si>
  <si>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</si>
  <si>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</si>
  <si>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</si>
  <si>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</si>
  <si>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</si>
  <si>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</si>
  <si>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</si>
  <si>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</si>
  <si>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</si>
  <si>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</si>
  <si>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</si>
  <si>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</si>
  <si>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</si>
  <si>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</si>
  <si>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</si>
  <si>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</si>
  <si>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</si>
  <si>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</si>
  <si>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</si>
  <si>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</si>
  <si>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</si>
  <si>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</si>
  <si>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</si>
  <si>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</si>
  <si>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</si>
  <si>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</si>
  <si>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</si>
  <si>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</si>
  <si>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</si>
  <si>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</si>
  <si>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</si>
  <si>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</si>
  <si>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</si>
  <si>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</si>
  <si>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</si>
  <si>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</si>
  <si>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</si>
  <si>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</si>
  <si>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</si>
  <si>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</si>
  <si>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</si>
  <si>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</si>
  <si>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</si>
  <si>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</si>
  <si>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</si>
  <si>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</si>
  <si>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</si>
  <si>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</si>
  <si>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</si>
  <si>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</si>
  <si>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</si>
  <si>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</si>
  <si>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</si>
  <si>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</si>
  <si>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</si>
  <si>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</si>
  <si>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</si>
  <si>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</si>
  <si>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</si>
  <si>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</si>
  <si>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</si>
  <si>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</si>
  <si>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</si>
  <si>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</si>
  <si>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</si>
  <si>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</si>
  <si>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</si>
  <si>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</si>
  <si>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</si>
  <si>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</si>
  <si>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</si>
  <si>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</si>
  <si>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</si>
  <si>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</si>
  <si>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</si>
  <si>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</si>
  <si>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</si>
  <si>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</si>
  <si>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</si>
  <si>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</si>
  <si>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</si>
  <si>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</si>
  <si>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</si>
  <si>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</si>
  <si>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</si>
  <si>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</si>
  <si>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</si>
  <si>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</si>
  <si>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</si>
  <si>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</si>
  <si>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</si>
  <si>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</si>
  <si>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</si>
  <si>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</si>
  <si>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</si>
  <si>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</si>
  <si>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</si>
  <si>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</si>
  <si>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</si>
  <si>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</si>
  <si>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</si>
  <si>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</si>
  <si>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</si>
  <si>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</si>
  <si>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</si>
  <si>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</si>
  <si>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</si>
  <si>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</si>
  <si>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</si>
  <si>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</si>
  <si>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</si>
  <si>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</si>
  <si>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</si>
  <si>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</si>
  <si>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</si>
  <si>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</si>
  <si>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</si>
  <si>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</si>
  <si>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</si>
  <si>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</si>
  <si>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</si>
  <si>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</si>
  <si>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</si>
  <si>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</si>
  <si>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</si>
  <si>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</si>
  <si>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</si>
  <si>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</si>
  <si>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</si>
  <si>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</si>
  <si>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</si>
  <si>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</si>
  <si>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</si>
  <si>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</si>
  <si>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</si>
  <si>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</si>
  <si>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</si>
  <si>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</si>
  <si>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</si>
  <si>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</si>
  <si>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</si>
  <si>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</si>
  <si>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</si>
  <si>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</si>
  <si>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</si>
  <si>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</si>
  <si>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</si>
  <si>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</si>
  <si>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</si>
  <si>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</si>
  <si>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</si>
  <si>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</si>
  <si>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</si>
  <si>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</si>
  <si>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</si>
  <si>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</si>
  <si>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</si>
  <si>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</si>
  <si>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</si>
  <si>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</si>
  <si>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</si>
  <si>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</si>
  <si>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</si>
  <si>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</si>
  <si>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</si>
  <si>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</si>
  <si>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</si>
  <si>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</si>
  <si>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</si>
  <si>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</si>
  <si>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</si>
  <si>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</si>
  <si>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</si>
  <si>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</si>
  <si>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</si>
  <si>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</si>
  <si>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</si>
  <si>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</si>
  <si>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</si>
  <si>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</si>
  <si>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</si>
  <si>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</si>
  <si>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</si>
  <si>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</si>
  <si>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</si>
  <si>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</si>
  <si>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</si>
  <si>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</si>
  <si>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</si>
  <si>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</si>
  <si>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</si>
  <si>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</si>
  <si>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</si>
  <si>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</si>
  <si>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</si>
  <si>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</si>
  <si>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</si>
  <si>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</si>
  <si>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</si>
  <si>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</si>
  <si>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</si>
  <si>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</si>
  <si>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</si>
  <si>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</si>
  <si>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</si>
  <si>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</si>
  <si>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</si>
  <si>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</si>
  <si>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</si>
  <si>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</si>
  <si>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</si>
  <si>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</si>
  <si>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</si>
  <si>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</si>
  <si>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</si>
  <si>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</si>
  <si>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</si>
  <si>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</si>
  <si>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</si>
  <si>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</si>
  <si>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</si>
  <si>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</si>
  <si>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</si>
  <si>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</si>
  <si>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</si>
  <si>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</si>
  <si>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</si>
  <si>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</si>
  <si>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</si>
  <si>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</si>
  <si>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</si>
  <si>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</si>
  <si>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</si>
  <si>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</si>
  <si>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</si>
  <si>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</si>
  <si>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</si>
  <si>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</si>
  <si>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</si>
  <si>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</si>
  <si>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</si>
  <si>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</si>
  <si>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</si>
  <si>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</si>
  <si>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</si>
  <si>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</si>
  <si>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</si>
  <si>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</si>
  <si>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</si>
  <si>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</si>
  <si>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</si>
  <si>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</si>
  <si>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</si>
  <si>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</si>
  <si>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</si>
  <si>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</si>
  <si>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</si>
  <si>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</si>
  <si>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</si>
  <si>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</si>
  <si>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</si>
  <si>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</si>
  <si>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</si>
  <si>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</si>
  <si>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</si>
  <si>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</si>
  <si>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</si>
  <si>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</si>
  <si>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</si>
  <si>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</si>
  <si>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</si>
  <si>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</si>
  <si>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</si>
  <si>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</si>
  <si>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</si>
  <si>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</si>
  <si>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</si>
  <si>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</si>
  <si>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</si>
  <si>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</si>
  <si>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</si>
  <si>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</si>
  <si>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</si>
  <si>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</si>
  <si>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</si>
  <si>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</si>
  <si>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</si>
  <si>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</si>
  <si>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</si>
  <si>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</si>
  <si>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</si>
  <si>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</si>
  <si>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</si>
  <si>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</si>
  <si>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</si>
  <si>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</si>
  <si>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</si>
  <si>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</si>
  <si>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</si>
  <si>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</si>
  <si>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</si>
  <si>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</si>
  <si>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</si>
  <si>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</si>
  <si>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</si>
  <si>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</si>
  <si>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</si>
  <si>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</si>
  <si>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</si>
  <si>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</si>
  <si>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</si>
  <si>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</si>
  <si>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</si>
  <si>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</si>
  <si>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</si>
  <si>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</si>
  <si>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</si>
  <si>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</si>
  <si>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</si>
  <si>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</si>
  <si>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</si>
  <si>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</si>
  <si>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</si>
  <si>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</si>
  <si>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</si>
  <si>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</si>
  <si>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</si>
  <si>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</si>
  <si>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</si>
  <si>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</si>
  <si>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</si>
  <si>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</si>
  <si>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</si>
  <si>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</si>
  <si>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</si>
  <si>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</si>
  <si>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</si>
  <si>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</si>
  <si>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</si>
  <si>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</si>
  <si>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</si>
  <si>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</si>
  <si>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</si>
  <si>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</si>
  <si>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</si>
  <si>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</si>
  <si>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</si>
  <si>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</si>
  <si>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</si>
  <si>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</si>
  <si>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</si>
  <si>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</si>
  <si>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</si>
  <si>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</si>
  <si>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</si>
  <si>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</si>
  <si>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</si>
  <si>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</si>
  <si>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</si>
  <si>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</si>
  <si>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</si>
  <si>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</si>
  <si>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</si>
  <si>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</si>
  <si>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</si>
  <si>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</si>
  <si>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</si>
  <si>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</si>
  <si>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</si>
  <si>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</si>
  <si>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</si>
  <si>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</si>
  <si>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</si>
  <si>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</si>
  <si>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</si>
  <si>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</si>
  <si>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</si>
  <si>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</si>
  <si>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</si>
  <si>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</si>
  <si>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</si>
  <si>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</si>
  <si>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</si>
  <si>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</si>
  <si>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</si>
  <si>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</si>
  <si>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</si>
  <si>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</si>
  <si>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</si>
  <si>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</si>
  <si>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</si>
  <si>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</si>
  <si>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</si>
  <si>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</si>
  <si>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</si>
  <si>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</si>
  <si>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</si>
  <si>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</si>
  <si>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</si>
  <si>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</si>
  <si>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</si>
  <si>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</si>
  <si>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</si>
  <si>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</si>
  <si>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</si>
  <si>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</si>
  <si>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</si>
  <si>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</si>
  <si>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</si>
  <si>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</si>
  <si>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</si>
  <si>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</si>
  <si>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</si>
  <si>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</si>
  <si>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</si>
  <si>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</si>
  <si>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</si>
  <si>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</si>
  <si>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</si>
  <si>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</si>
  <si>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</si>
  <si>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</si>
  <si>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</si>
  <si>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</si>
  <si>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</si>
  <si>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</si>
  <si>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</si>
  <si>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</si>
  <si>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</si>
  <si>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</si>
  <si>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</si>
  <si>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</si>
  <si>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</si>
  <si>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</si>
  <si>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</si>
  <si>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</si>
  <si>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</si>
  <si>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</si>
  <si>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</si>
  <si>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</si>
  <si>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</si>
  <si>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</si>
  <si>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</si>
  <si>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</si>
  <si>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</si>
  <si>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</si>
  <si>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</si>
  <si>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</si>
  <si>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</si>
  <si>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</si>
  <si>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</si>
  <si>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</si>
  <si>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</si>
  <si>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</si>
  <si>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</si>
  <si>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</si>
  <si>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</si>
  <si>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</si>
  <si>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</si>
  <si>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</si>
  <si>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</si>
  <si>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</si>
  <si>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</si>
  <si>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</si>
  <si>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</si>
  <si>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</si>
  <si>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</si>
  <si>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</si>
  <si>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</si>
  <si>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</si>
  <si>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</si>
  <si>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</si>
  <si>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</si>
  <si>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</si>
  <si>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</si>
  <si>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</si>
  <si>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</si>
  <si>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</si>
  <si>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</si>
  <si>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</si>
  <si>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</si>
  <si>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</si>
  <si>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</si>
  <si>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</si>
  <si>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</si>
  <si>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</si>
  <si>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</si>
  <si>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</si>
  <si>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</si>
  <si>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</si>
  <si>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</si>
  <si>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</si>
  <si>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</si>
  <si>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</si>
  <si>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</si>
  <si>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</si>
  <si>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</si>
  <si>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</si>
  <si>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</si>
  <si>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</si>
  <si>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</si>
  <si>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</si>
  <si>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</si>
  <si>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</si>
  <si>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</si>
  <si>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</si>
  <si>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</si>
  <si>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</si>
  <si>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</si>
  <si>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</si>
  <si>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</si>
  <si>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</si>
  <si>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</si>
  <si>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</si>
  <si>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</si>
  <si>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</si>
  <si>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</si>
  <si>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</si>
  <si>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</si>
  <si>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</si>
  <si>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</si>
  <si>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</si>
  <si>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</si>
  <si>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</si>
  <si>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</si>
  <si>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</si>
  <si>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</si>
  <si>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</si>
  <si>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</si>
  <si>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</si>
  <si>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</si>
  <si>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</si>
  <si>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</si>
  <si>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</si>
  <si>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</si>
  <si>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</si>
  <si>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</si>
  <si>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</si>
  <si>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</si>
  <si>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</si>
  <si>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</si>
  <si>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</si>
  <si>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</si>
  <si>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</si>
  <si>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</si>
  <si>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</si>
  <si>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</si>
  <si>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</si>
  <si>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</si>
  <si>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</si>
  <si>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</si>
  <si>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</si>
  <si>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</si>
  <si>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</si>
  <si>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</si>
  <si>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</si>
  <si>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</si>
  <si>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</si>
  <si>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</si>
  <si>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</si>
  <si>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</si>
  <si>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</si>
  <si>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</si>
  <si>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</si>
  <si>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</si>
  <si>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</si>
  <si>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</si>
  <si>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</si>
  <si>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</si>
  <si>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</si>
  <si>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</si>
  <si>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</si>
  <si>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</si>
  <si>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</si>
  <si>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</si>
  <si>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</si>
  <si>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</si>
  <si>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</si>
  <si>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</si>
  <si>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</si>
  <si>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</si>
  <si>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</si>
  <si>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</si>
  <si>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</si>
  <si>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</si>
  <si>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</si>
  <si>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</si>
  <si>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</si>
  <si>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</si>
  <si>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</si>
  <si>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</si>
  <si>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</si>
  <si>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</si>
  <si>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</si>
  <si>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</si>
  <si>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</si>
  <si>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</si>
  <si>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</si>
  <si>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</si>
  <si>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</si>
  <si>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</si>
  <si>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</si>
  <si>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</si>
  <si>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</si>
  <si>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</si>
  <si>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</si>
  <si>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</si>
  <si>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</si>
  <si>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</si>
  <si>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</si>
  <si>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</si>
  <si>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</si>
  <si>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</si>
  <si>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</si>
  <si>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</si>
  <si>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</si>
  <si>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</si>
  <si>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</si>
  <si>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</si>
  <si>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</si>
  <si>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</si>
  <si>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</si>
  <si>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</si>
  <si>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</si>
  <si>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</si>
  <si>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</si>
  <si>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</si>
  <si>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</si>
  <si>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</si>
  <si>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</si>
  <si>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</si>
  <si>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</si>
  <si>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</si>
  <si>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</si>
  <si>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</si>
  <si>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</si>
  <si>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</si>
  <si>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</si>
  <si>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</si>
  <si>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</si>
  <si>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</si>
  <si>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</si>
  <si>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</si>
  <si>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</si>
  <si>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</si>
  <si>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</si>
  <si>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</si>
  <si>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</si>
  <si>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</si>
  <si>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</si>
  <si>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</si>
  <si>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</si>
  <si>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</si>
  <si>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</si>
  <si>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</si>
  <si>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</si>
  <si>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</si>
  <si>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</si>
  <si>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</si>
  <si>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</si>
  <si>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</si>
  <si>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</si>
  <si>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</si>
  <si>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</si>
  <si>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</si>
  <si>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</si>
  <si>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</si>
  <si>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</si>
  <si>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</si>
  <si>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</si>
  <si>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</si>
  <si>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</si>
  <si>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</si>
  <si>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</si>
  <si>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</si>
  <si>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</si>
  <si>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</si>
  <si>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</si>
  <si>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</si>
  <si>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</si>
  <si>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</si>
  <si>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</si>
  <si>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</si>
  <si>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</si>
  <si>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</si>
  <si>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</si>
  <si>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</si>
  <si>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</si>
  <si>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</si>
  <si>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</si>
  <si>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</si>
  <si>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</si>
  <si>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</si>
  <si>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</si>
  <si>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</si>
  <si>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</si>
  <si>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</si>
  <si>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</si>
  <si>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</si>
  <si>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</si>
  <si>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</si>
  <si>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</si>
  <si>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</si>
  <si>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</si>
  <si>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</si>
  <si>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</si>
  <si>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</si>
  <si>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</si>
  <si>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</si>
  <si>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</si>
  <si>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</si>
  <si>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</si>
  <si>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</si>
  <si>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</si>
  <si>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</si>
  <si>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</si>
  <si>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</si>
  <si>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</si>
  <si>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</si>
  <si>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</si>
  <si>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</si>
  <si>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</si>
  <si>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</si>
  <si>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</si>
  <si>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</si>
  <si>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</si>
  <si>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</si>
  <si>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</si>
  <si>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</si>
  <si>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</si>
  <si>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</si>
  <si>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</si>
  <si>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</si>
  <si>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</si>
  <si>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</si>
  <si>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</si>
  <si>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</si>
  <si>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</si>
  <si>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</si>
  <si>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</si>
  <si>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</si>
  <si>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</si>
  <si>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</si>
  <si>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</si>
  <si>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</si>
  <si>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</si>
  <si>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</si>
  <si>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</si>
  <si>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</si>
  <si>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</si>
  <si>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</si>
  <si>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</si>
  <si>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</si>
  <si>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</si>
  <si>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</si>
  <si>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</si>
  <si>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</si>
  <si>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</si>
  <si>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</si>
  <si>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</si>
  <si>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</si>
  <si>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</si>
  <si>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</si>
  <si>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</si>
  <si>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</si>
  <si>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</si>
  <si>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</si>
  <si>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</si>
  <si>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</si>
  <si>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</si>
  <si>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</si>
  <si>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</si>
  <si>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</si>
  <si>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</si>
  <si>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</si>
  <si>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</si>
  <si>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</si>
  <si>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</si>
  <si>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</si>
  <si>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</si>
  <si>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</si>
  <si>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</si>
  <si>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</si>
  <si>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</si>
  <si>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</si>
  <si>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</si>
  <si>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</si>
  <si>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</si>
  <si>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</si>
  <si>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</si>
  <si>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</si>
  <si>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</si>
  <si>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</si>
  <si>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</si>
  <si>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</si>
  <si>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</si>
  <si>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</si>
  <si>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</si>
  <si>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</si>
  <si>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</si>
  <si>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</si>
  <si>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</si>
  <si>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</si>
  <si>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</si>
  <si>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</si>
  <si>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</si>
  <si>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</si>
  <si>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</si>
  <si>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</si>
  <si>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</si>
  <si>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</si>
  <si>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</si>
  <si>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</si>
  <si>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</si>
  <si>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</si>
  <si>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</si>
  <si>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</si>
  <si>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</si>
  <si>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</si>
  <si>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</si>
  <si>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</si>
  <si>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</si>
  <si>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</si>
  <si>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</si>
  <si>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</si>
  <si>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</si>
  <si>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</si>
  <si>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</si>
  <si>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</si>
  <si>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</si>
  <si>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</si>
  <si>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</si>
  <si>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</si>
  <si>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</si>
  <si>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</si>
  <si>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</si>
  <si>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</si>
  <si>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</si>
  <si>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</si>
  <si>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</si>
  <si>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</si>
  <si>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</si>
  <si>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</si>
  <si>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</si>
  <si>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</si>
  <si>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</si>
  <si>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</si>
  <si>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</si>
  <si>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</si>
  <si>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</si>
  <si>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</si>
  <si>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</si>
  <si>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</si>
  <si>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</si>
  <si>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</si>
  <si>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</si>
  <si>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</si>
  <si>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</si>
  <si>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</si>
  <si>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</si>
  <si>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</si>
  <si>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</si>
  <si>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</si>
  <si>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</si>
  <si>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</si>
  <si>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</si>
  <si>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</si>
  <si>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</si>
  <si>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</si>
  <si>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</si>
  <si>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</si>
  <si>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</si>
  <si>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</si>
  <si>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</si>
  <si>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</si>
  <si>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</si>
  <si>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</si>
  <si>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</si>
  <si>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</si>
  <si>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</si>
  <si>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</si>
  <si>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</si>
  <si>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</si>
  <si>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</si>
  <si>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</si>
  <si>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</si>
  <si>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</si>
  <si>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</si>
  <si>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</si>
  <si>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</si>
  <si>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</si>
  <si>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</si>
  <si>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</si>
  <si>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</si>
  <si>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</si>
  <si>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</si>
  <si>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</si>
  <si>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</si>
  <si>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</si>
  <si>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</si>
  <si>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</si>
  <si>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</si>
  <si>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</si>
  <si>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</si>
  <si>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</si>
  <si>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</si>
  <si>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</si>
  <si>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</si>
  <si>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</si>
  <si>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</si>
  <si>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</si>
  <si>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</si>
  <si>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</si>
  <si>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</si>
  <si>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</si>
  <si>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</si>
  <si>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</si>
  <si>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</si>
  <si>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</si>
  <si>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</si>
  <si>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</si>
  <si>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</si>
  <si>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</si>
  <si>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</si>
  <si>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</si>
  <si>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</si>
  <si>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</si>
  <si>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</si>
  <si>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</si>
  <si>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</si>
  <si>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</si>
  <si>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</si>
  <si>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</si>
  <si>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</si>
  <si>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</si>
  <si>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</si>
  <si>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</si>
  <si>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</si>
  <si>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</si>
  <si>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</si>
  <si>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</si>
  <si>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</si>
  <si>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</si>
  <si>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</si>
  <si>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</si>
  <si>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</si>
  <si>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</si>
  <si>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</si>
  <si>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</si>
  <si>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</si>
  <si>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</si>
  <si>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</si>
  <si>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</si>
  <si>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</si>
  <si>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</si>
  <si>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</si>
  <si>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</si>
  <si>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</si>
  <si>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</si>
  <si>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</si>
  <si>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</si>
  <si>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</si>
  <si>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</si>
  <si>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</si>
  <si>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</si>
  <si>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</si>
  <si>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</si>
  <si>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</si>
  <si>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</si>
  <si>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</si>
  <si>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</si>
  <si>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</si>
  <si>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</si>
  <si>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</si>
  <si>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</si>
  <si>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</si>
  <si>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</si>
  <si>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</si>
  <si>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</si>
  <si>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</si>
  <si>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</si>
  <si>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</si>
  <si>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</si>
  <si>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</si>
  <si>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</si>
  <si>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</si>
  <si>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</si>
  <si>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</si>
  <si>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</si>
  <si>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</si>
  <si>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</si>
  <si>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</si>
  <si>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</si>
  <si>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</si>
  <si>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</si>
  <si>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</si>
  <si>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</si>
  <si>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</si>
  <si>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</si>
  <si>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</si>
  <si>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</si>
  <si>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</si>
  <si>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</si>
  <si>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</si>
  <si>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</si>
  <si>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</si>
  <si>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</si>
  <si>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</si>
  <si>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</si>
  <si>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</si>
  <si>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</si>
  <si>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</si>
  <si>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</si>
  <si>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</si>
  <si>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</si>
  <si>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</si>
  <si>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</si>
  <si>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</si>
  <si>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</si>
  <si>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</si>
  <si>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</si>
  <si>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</si>
  <si>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</si>
  <si>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</si>
  <si>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</si>
  <si>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</si>
  <si>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</si>
  <si>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</si>
  <si>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</si>
  <si>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</si>
  <si>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</si>
  <si>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</si>
  <si>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</si>
  <si>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</si>
  <si>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</si>
  <si>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</si>
  <si>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</si>
  <si>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</si>
  <si>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</si>
  <si>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</si>
  <si>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</si>
  <si>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</si>
  <si>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</si>
  <si>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</si>
  <si>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</si>
  <si>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</si>
  <si>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</si>
  <si>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</si>
  <si>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</si>
  <si>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</si>
  <si>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</si>
  <si>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</si>
  <si>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</si>
  <si>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</si>
  <si>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</si>
  <si>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</si>
  <si>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</si>
  <si>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</si>
  <si>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</si>
  <si>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</si>
  <si>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</si>
  <si>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</si>
  <si>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</si>
  <si>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</si>
  <si>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</si>
  <si>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</si>
  <si>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</si>
  <si>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</si>
  <si>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</si>
  <si>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</si>
  <si>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</si>
  <si>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</si>
  <si>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</si>
  <si>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</si>
  <si>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</si>
  <si>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</si>
  <si>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</si>
  <si>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</si>
  <si>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</si>
  <si>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</si>
  <si>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</si>
  <si>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</si>
  <si>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</si>
  <si>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</si>
  <si>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</si>
  <si>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</si>
  <si>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</si>
  <si>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</si>
  <si>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</si>
  <si>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</si>
  <si>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</si>
  <si>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</si>
  <si>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</si>
  <si>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</si>
  <si>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</si>
  <si>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</si>
  <si>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</si>
  <si>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</si>
  <si>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</si>
  <si>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</si>
  <si>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</si>
  <si>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</si>
  <si>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</si>
  <si>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</si>
  <si>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</si>
  <si>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</si>
  <si>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</si>
  <si>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</si>
  <si>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</si>
  <si>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</si>
  <si>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</si>
  <si>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</si>
  <si>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</si>
  <si>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</si>
  <si>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</si>
  <si>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</si>
  <si>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</si>
  <si>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</si>
  <si>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</si>
  <si>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</si>
  <si>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</si>
  <si>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</si>
  <si>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</si>
  <si>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</si>
  <si>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</si>
  <si>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</si>
  <si>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</si>
  <si>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</si>
  <si>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</si>
  <si>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</si>
  <si>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</si>
  <si>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</si>
  <si>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</si>
  <si>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</si>
  <si>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</si>
  <si>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</si>
  <si>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</si>
  <si>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</si>
  <si>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</si>
  <si>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</si>
  <si>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</si>
  <si>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</si>
  <si>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</si>
  <si>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</si>
  <si>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</si>
  <si>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</si>
  <si>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</si>
  <si>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</si>
  <si>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</si>
  <si>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</si>
  <si>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</si>
  <si>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</si>
  <si>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</si>
  <si>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</si>
  <si>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</si>
  <si>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</si>
  <si>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</si>
  <si>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</si>
  <si>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</si>
  <si>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</si>
  <si>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</si>
  <si>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</si>
  <si>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</si>
  <si>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</si>
  <si>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</si>
  <si>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</si>
  <si>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</si>
  <si>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</si>
  <si>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</si>
  <si>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</si>
  <si>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</si>
  <si>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</si>
  <si>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</si>
  <si>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</si>
  <si>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</si>
  <si>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</si>
  <si>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</si>
  <si>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</si>
  <si>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</si>
  <si>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</si>
  <si>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</si>
  <si>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</si>
  <si>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</si>
  <si>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</si>
  <si>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</si>
  <si>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</si>
  <si>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</si>
  <si>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</si>
  <si>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</si>
  <si>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</si>
  <si>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</si>
  <si>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</si>
  <si>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</si>
  <si>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</si>
  <si>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</si>
  <si>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</si>
  <si>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</si>
  <si>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</si>
  <si>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</si>
  <si>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</si>
  <si>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</si>
  <si>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</si>
  <si>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</si>
  <si>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</si>
  <si>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</si>
  <si>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</si>
  <si>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</si>
  <si>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</si>
  <si>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</si>
  <si>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</si>
  <si>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</si>
  <si>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</si>
  <si>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</si>
  <si>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</si>
  <si>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</si>
  <si>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</si>
  <si>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</si>
  <si>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</si>
  <si>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</si>
  <si>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</si>
  <si>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</si>
  <si>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</si>
  <si>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</si>
  <si>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</si>
  <si>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</si>
  <si>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</si>
  <si>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</si>
  <si>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</si>
  <si>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</si>
  <si>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</si>
  <si>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</si>
  <si>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</si>
  <si>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</si>
  <si>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</si>
  <si>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</si>
  <si>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</si>
  <si>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</si>
  <si>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</si>
  <si>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</si>
  <si>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</si>
  <si>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</si>
  <si>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</si>
  <si>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</si>
  <si>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</si>
  <si>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</si>
  <si>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</si>
  <si>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</si>
  <si>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</si>
  <si>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</si>
  <si>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</si>
  <si>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</si>
  <si>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</si>
  <si>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</si>
  <si>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</si>
  <si>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</si>
  <si>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</si>
  <si>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</si>
  <si>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</si>
  <si>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</si>
  <si>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</si>
  <si>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</si>
  <si>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</si>
  <si>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</si>
  <si>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</si>
  <si>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</si>
  <si>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</si>
  <si>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</si>
  <si>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</si>
  <si>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</si>
  <si>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</si>
  <si>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</si>
  <si>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</si>
  <si>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</si>
  <si>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</si>
  <si>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</si>
  <si>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</si>
  <si>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</si>
  <si>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</si>
  <si>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</si>
  <si>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</si>
  <si>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</si>
  <si>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</si>
  <si>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</si>
  <si>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</si>
  <si>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</si>
  <si>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</si>
  <si>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</si>
  <si>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</si>
  <si>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</si>
  <si>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</si>
  <si>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</si>
  <si>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</si>
  <si>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</si>
  <si>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</si>
  <si>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</si>
  <si>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</si>
  <si>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</si>
  <si>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</si>
  <si>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</si>
  <si>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</si>
  <si>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</si>
  <si>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</si>
  <si>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</si>
  <si>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</si>
  <si>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</si>
  <si>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</si>
  <si>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</si>
  <si>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</si>
  <si>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</si>
  <si>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</si>
  <si>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</si>
  <si>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</si>
  <si>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</si>
  <si>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</si>
  <si>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</si>
  <si>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</si>
  <si>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</si>
  <si>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</si>
  <si>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</si>
  <si>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</si>
  <si>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</si>
  <si>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</si>
  <si>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</si>
  <si>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</si>
  <si>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</si>
  <si>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</si>
  <si>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</si>
  <si>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</si>
  <si>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</si>
  <si>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</si>
  <si>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</si>
  <si>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</si>
  <si>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</si>
  <si>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</si>
  <si>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</si>
  <si>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</si>
  <si>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</si>
  <si>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</si>
  <si>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</si>
  <si>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</si>
  <si>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</si>
  <si>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</si>
  <si>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</si>
  <si>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</si>
  <si>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</si>
  <si>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</si>
  <si>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</si>
  <si>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</si>
  <si>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</si>
  <si>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</si>
  <si>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</si>
  <si>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</si>
  <si>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</si>
  <si>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</si>
  <si>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</si>
  <si>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</si>
  <si>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</si>
  <si>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</si>
  <si>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</si>
  <si>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</si>
  <si>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</si>
  <si>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</si>
  <si>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</si>
  <si>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</si>
  <si>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</si>
  <si>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</si>
  <si>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</si>
  <si>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</si>
  <si>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</si>
  <si>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</si>
  <si>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</si>
  <si>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</si>
  <si>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</si>
  <si>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</si>
  <si>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</si>
  <si>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</si>
  <si>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</si>
  <si>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</si>
  <si>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</si>
  <si>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</si>
  <si>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</si>
  <si>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</si>
  <si>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</si>
  <si>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</si>
  <si>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</si>
  <si>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</si>
  <si>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</si>
  <si>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</si>
  <si>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</si>
  <si>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</si>
  <si>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</si>
  <si>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</si>
  <si>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</si>
  <si>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</si>
  <si>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</si>
  <si>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</si>
  <si>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</si>
  <si>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</si>
  <si>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</si>
  <si>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</si>
  <si>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</si>
  <si>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</si>
  <si>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</si>
  <si>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</si>
  <si>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</si>
  <si>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</si>
  <si>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</si>
  <si>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</si>
  <si>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</si>
  <si>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</si>
  <si>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</si>
  <si>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</si>
  <si>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</si>
  <si>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</si>
  <si>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</si>
  <si>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</si>
  <si>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</si>
  <si>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</si>
  <si>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</si>
  <si>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</si>
  <si>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</si>
  <si>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</si>
  <si>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</si>
  <si>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</si>
  <si>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</si>
  <si>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</si>
  <si>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</si>
  <si>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</si>
  <si>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</si>
  <si>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</si>
  <si>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</si>
  <si>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</si>
  <si>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</si>
  <si>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</si>
  <si>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</si>
  <si>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</si>
  <si>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</si>
  <si>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</si>
  <si>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</si>
  <si>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</si>
  <si>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</si>
  <si>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</si>
  <si>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</si>
  <si>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</si>
  <si>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</si>
  <si>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</si>
  <si>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</si>
  <si>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</si>
  <si>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</si>
  <si>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</si>
  <si>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</si>
  <si>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</si>
  <si>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</si>
  <si>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</si>
  <si>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</si>
  <si>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</si>
  <si>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</si>
  <si>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</si>
  <si>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</si>
  <si>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</si>
  <si>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</si>
  <si>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</si>
  <si>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</si>
  <si>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</si>
  <si>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</si>
  <si>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</si>
  <si>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</si>
  <si>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</si>
  <si>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</si>
  <si>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</si>
  <si>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</si>
  <si>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</si>
  <si>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</si>
  <si>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</si>
  <si>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</si>
  <si>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</si>
  <si>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</si>
  <si>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</si>
  <si>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</si>
  <si>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</si>
  <si>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</si>
  <si>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</si>
  <si>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</si>
  <si>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</si>
  <si>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</si>
  <si>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</si>
  <si>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</si>
  <si>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</si>
  <si>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</si>
  <si>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</si>
  <si>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</si>
  <si>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</si>
  <si>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</si>
  <si>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</si>
  <si>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</si>
  <si>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</si>
  <si>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</si>
  <si>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</si>
  <si>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</si>
  <si>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</si>
  <si>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</si>
  <si>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</si>
  <si>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</si>
  <si>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</si>
  <si>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</si>
  <si>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</si>
  <si>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</si>
  <si>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</si>
  <si>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</si>
  <si>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</si>
  <si>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</si>
  <si>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</si>
  <si>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</si>
  <si>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</si>
  <si>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</si>
  <si>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</si>
  <si>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</si>
  <si>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</si>
  <si>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</si>
  <si>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</si>
  <si>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</si>
  <si>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</si>
  <si>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</si>
  <si>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</si>
  <si>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</si>
  <si>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</si>
  <si>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</si>
  <si>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</si>
  <si>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</si>
  <si>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</si>
  <si>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</si>
  <si>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</si>
  <si>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</si>
  <si>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</si>
  <si>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</si>
  <si>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</si>
  <si>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</si>
  <si>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</si>
  <si>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</si>
  <si>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</si>
  <si>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</si>
  <si>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</si>
  <si>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</si>
  <si>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</si>
  <si>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</si>
  <si>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</si>
  <si>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</si>
  <si>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</si>
  <si>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</si>
  <si>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</si>
  <si>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</si>
  <si>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</si>
  <si>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</si>
  <si>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</si>
  <si>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</si>
  <si>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</si>
  <si>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</si>
  <si>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</si>
  <si>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</si>
  <si>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</si>
  <si>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</si>
  <si>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</si>
  <si>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</si>
  <si>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</si>
  <si>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</si>
  <si>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</si>
  <si>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</si>
  <si>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</si>
  <si>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</si>
  <si>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</si>
  <si>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</si>
  <si>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</si>
  <si>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</si>
  <si>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</si>
  <si>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</si>
  <si>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</si>
  <si>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</si>
  <si>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</si>
  <si>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</si>
  <si>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</si>
  <si>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</si>
  <si>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</si>
  <si>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</si>
  <si>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</si>
  <si>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</si>
  <si>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</si>
  <si>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</si>
  <si>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</si>
  <si>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</si>
  <si>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</si>
  <si>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</si>
  <si>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</si>
  <si>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</si>
  <si>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</si>
  <si>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</si>
  <si>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</si>
  <si>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</si>
  <si>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</si>
  <si>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</si>
  <si>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</si>
  <si>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</si>
  <si>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</si>
  <si>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</si>
  <si>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</si>
  <si>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</si>
  <si>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</si>
  <si>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</si>
  <si>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</si>
  <si>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</si>
  <si>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</si>
  <si>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</si>
  <si>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</si>
  <si>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</si>
  <si>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</si>
  <si>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</si>
  <si>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</si>
  <si>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</si>
  <si>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</si>
  <si>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</si>
  <si>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</si>
  <si>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</si>
  <si>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</si>
  <si>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</si>
  <si>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</si>
  <si>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</si>
  <si>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</si>
  <si>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</si>
  <si>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</si>
  <si>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</si>
  <si>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</si>
  <si>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</si>
  <si>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</si>
  <si>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</si>
  <si>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</si>
  <si>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</si>
  <si>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</si>
  <si>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</si>
  <si>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</si>
  <si>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</si>
  <si>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</si>
  <si>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</si>
  <si>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</si>
  <si>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</si>
  <si>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</si>
  <si>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</si>
  <si>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</si>
  <si>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</si>
  <si>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</si>
  <si>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</si>
  <si>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</si>
  <si>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</si>
  <si>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</si>
  <si>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</si>
  <si>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</si>
  <si>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</si>
  <si>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</si>
  <si>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</si>
  <si>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</si>
  <si>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</si>
  <si>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</si>
  <si>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</si>
  <si>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</si>
  <si>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</si>
  <si>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</si>
  <si>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</si>
  <si>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</si>
  <si>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</si>
  <si>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</si>
  <si>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</si>
  <si>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</si>
  <si>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</si>
  <si>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</si>
  <si>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</si>
  <si>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</si>
  <si>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</si>
  <si>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</si>
  <si>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</si>
  <si>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</si>
  <si>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</si>
  <si>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</si>
  <si>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</si>
  <si>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</si>
  <si>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</si>
  <si>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</si>
  <si>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</si>
  <si>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</si>
  <si>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</si>
  <si>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</si>
  <si>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</si>
  <si>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</si>
  <si>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</si>
  <si>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</si>
  <si>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</si>
  <si>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</si>
  <si>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</si>
  <si>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</si>
  <si>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</si>
  <si>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</si>
  <si>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</si>
  <si>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</si>
  <si>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</si>
  <si>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</si>
  <si>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</si>
  <si>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</si>
  <si>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</si>
  <si>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</si>
  <si>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</si>
  <si>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</si>
  <si>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</si>
  <si>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</si>
  <si>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</si>
  <si>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</si>
  <si>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</si>
  <si>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</si>
  <si>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</si>
  <si>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</si>
  <si>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</si>
  <si>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</si>
  <si>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</si>
  <si>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</si>
  <si>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</si>
  <si>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</si>
  <si>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</si>
  <si>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</si>
  <si>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</si>
  <si>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</si>
  <si>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</si>
  <si>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</si>
  <si>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</si>
  <si>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</si>
  <si>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</si>
  <si>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</si>
  <si>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</si>
  <si>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</si>
  <si>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</si>
  <si>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</si>
  <si>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</si>
  <si>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</si>
  <si>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</si>
  <si>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</si>
  <si>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</si>
  <si>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</si>
  <si>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</si>
  <si>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</si>
  <si>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</si>
  <si>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</si>
  <si>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</si>
  <si>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</si>
  <si>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</si>
  <si>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</si>
  <si>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</si>
  <si>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</si>
  <si>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</si>
  <si>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</si>
  <si>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</si>
  <si>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</si>
  <si>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</si>
  <si>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</si>
  <si>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</si>
  <si>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</si>
  <si>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</si>
  <si>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</si>
  <si>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</si>
  <si>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</si>
  <si>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</si>
  <si>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</si>
  <si>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</si>
  <si>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</si>
  <si>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</si>
  <si>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</si>
  <si>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</si>
  <si>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</si>
  <si>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</si>
  <si>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</si>
  <si>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</si>
  <si>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</si>
  <si>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</si>
  <si>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</si>
  <si>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</si>
  <si>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</si>
  <si>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</si>
  <si>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</si>
  <si>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</si>
  <si>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</si>
  <si>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</si>
  <si>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</si>
  <si>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</si>
  <si>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</si>
  <si>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</si>
  <si>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</si>
  <si>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</si>
  <si>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</si>
  <si>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</si>
  <si>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</si>
  <si>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</si>
  <si>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</si>
  <si>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</si>
  <si>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</si>
  <si>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</si>
  <si>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</si>
  <si>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</si>
  <si>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</si>
  <si>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</si>
  <si>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</si>
  <si>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</si>
  <si>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</si>
  <si>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</si>
  <si>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</si>
  <si>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</si>
  <si>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</si>
  <si>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</si>
  <si>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</si>
  <si>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</si>
  <si>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</si>
  <si>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</si>
  <si>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</si>
  <si>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</si>
  <si>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</si>
  <si>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</si>
  <si>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</si>
  <si>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</si>
  <si>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</si>
  <si>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</si>
  <si>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</si>
  <si>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</si>
  <si>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</si>
  <si>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</si>
  <si>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</si>
  <si>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</si>
  <si>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</si>
  <si>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</si>
  <si>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</si>
  <si>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</si>
  <si>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</si>
  <si>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</si>
  <si>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</si>
  <si>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</si>
  <si>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</si>
  <si>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</si>
  <si>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</si>
  <si>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</si>
  <si>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</si>
  <si>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</si>
  <si>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</si>
  <si>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</si>
  <si>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</si>
  <si>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</si>
  <si>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</si>
  <si>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</si>
  <si>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</si>
  <si>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</si>
  <si>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</si>
  <si>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</si>
  <si>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</si>
  <si>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</si>
  <si>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</si>
  <si>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</si>
  <si>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</si>
  <si>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</si>
  <si>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</si>
  <si>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</si>
  <si>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</si>
  <si>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</si>
  <si>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</si>
  <si>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</si>
  <si>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</si>
  <si>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</si>
  <si>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</si>
  <si>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</si>
  <si>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</si>
  <si>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</si>
  <si>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</si>
  <si>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</si>
  <si>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</si>
  <si>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</si>
  <si>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</si>
  <si>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</si>
  <si>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</si>
  <si>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</si>
  <si>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</si>
  <si>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</si>
  <si>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</si>
  <si>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</si>
  <si>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</si>
  <si>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</si>
  <si>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</si>
  <si>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</si>
  <si>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</si>
  <si>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</si>
  <si>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</si>
  <si>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</si>
  <si>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</si>
  <si>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</si>
  <si>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</si>
  <si>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</si>
  <si>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</si>
  <si>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</si>
  <si>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</si>
  <si>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</si>
  <si>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</si>
  <si>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</si>
  <si>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</si>
  <si>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</si>
  <si>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</si>
  <si>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</si>
  <si>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</si>
  <si>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</si>
  <si>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</si>
  <si>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</si>
  <si>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</si>
  <si>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</si>
  <si>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</si>
  <si>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</si>
  <si>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</si>
  <si>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</si>
  <si>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</si>
  <si>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</si>
  <si>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</si>
  <si>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</si>
  <si>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</si>
  <si>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</si>
  <si>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</si>
  <si>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</si>
  <si>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</si>
  <si>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</si>
  <si>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</si>
  <si>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</si>
  <si>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</si>
  <si>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</si>
  <si>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</si>
  <si>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</si>
  <si>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</si>
  <si>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</si>
  <si>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</si>
  <si>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</si>
  <si>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</si>
  <si>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</si>
  <si>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</si>
  <si>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</si>
  <si>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</si>
  <si>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</si>
  <si>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</si>
  <si>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</si>
  <si>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</si>
  <si>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</si>
  <si>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</si>
  <si>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</si>
  <si>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</si>
  <si>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</si>
  <si>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</si>
  <si>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</si>
  <si>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</si>
  <si>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</si>
  <si>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</si>
  <si>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</si>
  <si>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</si>
  <si>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</si>
  <si>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</si>
  <si>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</si>
  <si>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</si>
  <si>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</si>
  <si>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</si>
  <si>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</si>
  <si>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</si>
  <si>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</si>
  <si>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</si>
  <si>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</si>
  <si>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</si>
  <si>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</si>
  <si>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</si>
  <si>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</si>
  <si>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</si>
  <si>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</si>
  <si>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</si>
  <si>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</si>
  <si>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</si>
  <si>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</si>
  <si>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</si>
  <si>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</si>
  <si>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</si>
  <si>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</si>
  <si>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</si>
  <si>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</si>
  <si>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</si>
  <si>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</si>
  <si>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</si>
  <si>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</si>
  <si>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</si>
  <si>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</si>
  <si>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</si>
  <si>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</si>
  <si>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</si>
  <si>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</si>
  <si>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</si>
  <si>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</si>
  <si>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</si>
  <si>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</si>
  <si>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</si>
  <si>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</si>
  <si>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</si>
  <si>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</si>
  <si>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</si>
  <si>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</si>
  <si>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</si>
  <si>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</si>
  <si>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</si>
  <si>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</si>
  <si>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</si>
  <si>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</si>
  <si>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</si>
  <si>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</si>
  <si>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</si>
  <si>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</si>
  <si>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</si>
  <si>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</si>
  <si>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</si>
  <si>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</si>
  <si>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</si>
  <si>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</si>
  <si>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</si>
  <si>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</si>
  <si>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</si>
  <si>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</si>
  <si>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</si>
  <si>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</si>
  <si>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</si>
  <si>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</si>
  <si>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</si>
  <si>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</si>
  <si>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</si>
  <si>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</si>
  <si>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</si>
  <si>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</si>
  <si>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</si>
  <si>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</si>
  <si>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</si>
  <si>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</si>
  <si>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</si>
  <si>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</si>
  <si>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</si>
  <si>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</si>
  <si>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</si>
  <si>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</si>
  <si>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</si>
  <si>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</si>
  <si>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</si>
  <si>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</si>
  <si>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</si>
  <si>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</si>
  <si>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</si>
  <si>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</si>
  <si>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</si>
  <si>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</si>
  <si>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</si>
  <si>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</si>
  <si>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</si>
  <si>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</si>
  <si>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</si>
  <si>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</si>
  <si>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</si>
  <si>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</si>
  <si>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</si>
  <si>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</si>
  <si>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</si>
  <si>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</si>
  <si>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</si>
  <si>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</si>
  <si>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</si>
  <si>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</si>
  <si>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</si>
  <si>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</si>
  <si>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</si>
  <si>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</si>
  <si>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</si>
  <si>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</si>
  <si>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</si>
  <si>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</si>
  <si>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</si>
  <si>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</si>
  <si>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</si>
  <si>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</si>
  <si>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</si>
  <si>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</si>
  <si>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</si>
  <si>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</si>
  <si>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</si>
  <si>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</si>
  <si>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</si>
  <si>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</si>
  <si>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</si>
  <si>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</si>
  <si>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</si>
  <si>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</si>
  <si>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</si>
  <si>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</si>
  <si>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</si>
  <si>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</si>
  <si>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</si>
  <si>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</si>
  <si>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</si>
  <si>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</si>
  <si>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</si>
  <si>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</si>
  <si>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</si>
  <si>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</si>
  <si>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</si>
  <si>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</si>
  <si>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</si>
  <si>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</si>
  <si>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</si>
  <si>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</si>
  <si>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</si>
  <si>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</si>
  <si>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</si>
  <si>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</si>
  <si>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</si>
  <si>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</si>
  <si>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</si>
  <si>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</si>
  <si>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</si>
  <si>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</si>
  <si>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</si>
  <si>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</si>
  <si>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</si>
  <si>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</si>
  <si>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</si>
  <si>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</si>
  <si>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</si>
  <si>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</si>
  <si>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</si>
  <si>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</si>
  <si>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</si>
  <si>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</si>
  <si>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</si>
  <si>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</si>
  <si>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</si>
  <si>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</si>
  <si>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</si>
  <si>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</si>
  <si>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</si>
  <si>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</si>
  <si>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</si>
  <si>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</si>
  <si>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</si>
  <si>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</si>
  <si>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</si>
  <si>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</si>
  <si>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</si>
  <si>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</si>
  <si>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</si>
  <si>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</si>
  <si>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</si>
  <si>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</si>
  <si>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</si>
  <si>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</si>
  <si>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</si>
  <si>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</si>
  <si>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</si>
  <si>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</si>
  <si>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</si>
  <si>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</si>
  <si>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</si>
  <si>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</si>
  <si>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</si>
  <si>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</si>
  <si>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</si>
  <si>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</si>
  <si>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</si>
  <si>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</si>
  <si>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</si>
  <si>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</si>
  <si>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</si>
  <si>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</si>
  <si>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</si>
  <si>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</si>
  <si>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</si>
  <si>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</si>
  <si>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</si>
  <si>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</si>
  <si>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</si>
  <si>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</si>
  <si>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</si>
  <si>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</si>
  <si>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</si>
  <si>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</si>
  <si>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</si>
  <si>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</si>
  <si>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</si>
  <si>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</si>
  <si>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</si>
  <si>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</si>
  <si>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</si>
  <si>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</si>
  <si>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</si>
  <si>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</si>
  <si>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</si>
  <si>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</si>
  <si>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</si>
  <si>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</si>
  <si>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</si>
  <si>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</si>
  <si>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</si>
  <si>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</si>
  <si>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</si>
  <si>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</si>
  <si>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</si>
  <si>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</si>
  <si>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</si>
  <si>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</si>
  <si>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</si>
  <si>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</si>
  <si>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</si>
  <si>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</si>
  <si>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</si>
  <si>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</si>
  <si>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</si>
  <si>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</si>
  <si>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</si>
  <si>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</si>
  <si>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</si>
  <si>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</si>
  <si>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</si>
  <si>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</si>
  <si>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</si>
  <si>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</si>
  <si>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</si>
  <si>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</si>
  <si>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</si>
  <si>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</si>
  <si>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</si>
  <si>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</si>
  <si>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</si>
  <si>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</si>
  <si>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</si>
  <si>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</si>
  <si>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</si>
  <si>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</si>
  <si>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</si>
  <si>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</si>
  <si>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</si>
  <si>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</si>
  <si>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</si>
  <si>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</si>
  <si>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</si>
  <si>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</si>
  <si>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</si>
  <si>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</si>
  <si>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</si>
  <si>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</si>
  <si>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</si>
  <si>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</si>
  <si>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</si>
  <si>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</si>
  <si>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</si>
  <si>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</si>
  <si>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</si>
  <si>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</si>
  <si>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</si>
  <si>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</si>
  <si>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</si>
  <si>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</si>
  <si>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</si>
  <si>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</si>
  <si>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</si>
  <si>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</si>
  <si>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</si>
  <si>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</si>
  <si>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</si>
  <si>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</si>
  <si>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</si>
  <si>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</si>
  <si>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</si>
  <si>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</si>
  <si>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</si>
  <si>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</si>
  <si>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</si>
  <si>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</si>
  <si>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</si>
  <si>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</si>
  <si>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</si>
  <si>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</si>
  <si>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</si>
  <si>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</si>
  <si>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</si>
  <si>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</si>
  <si>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</si>
  <si>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</si>
  <si>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</si>
  <si>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</si>
  <si>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</si>
  <si>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</si>
  <si>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</si>
  <si>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</si>
  <si>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</si>
  <si>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</si>
  <si>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</si>
  <si>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</si>
  <si>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</si>
  <si>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</si>
  <si>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</si>
  <si>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</si>
  <si>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</si>
  <si>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</si>
  <si>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</si>
  <si>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</si>
  <si>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</si>
  <si>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</si>
  <si>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</si>
  <si>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</si>
  <si>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</si>
  <si>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</si>
  <si>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</si>
  <si>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</si>
  <si>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</si>
  <si>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</si>
  <si>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</si>
  <si>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</si>
  <si>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</si>
  <si>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</si>
  <si>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</si>
  <si>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</si>
  <si>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</si>
  <si>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</si>
  <si>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</si>
  <si>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</si>
  <si>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</si>
  <si>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</si>
  <si>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</si>
  <si>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</si>
  <si>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</si>
  <si>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</si>
  <si>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</si>
  <si>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</si>
  <si>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</si>
  <si>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</si>
  <si>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</si>
  <si>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</si>
  <si>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</si>
  <si>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</si>
  <si>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</si>
  <si>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</si>
  <si>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</si>
  <si>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</si>
  <si>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</si>
  <si>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</si>
  <si>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</si>
  <si>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</si>
  <si>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</si>
  <si>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</si>
  <si>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</si>
  <si>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</si>
  <si>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</si>
  <si>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</si>
  <si>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</si>
  <si>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</si>
  <si>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</si>
  <si>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</si>
  <si>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</si>
  <si>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</si>
  <si>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</si>
  <si>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</si>
  <si>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</si>
  <si>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</si>
  <si>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</si>
  <si>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</si>
  <si>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</si>
  <si>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</si>
  <si>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</si>
  <si>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</si>
  <si>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</si>
  <si>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</si>
  <si>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</si>
  <si>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</si>
  <si>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</si>
  <si>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</si>
  <si>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</si>
  <si>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</si>
  <si>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</si>
  <si>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</si>
  <si>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</si>
  <si>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</si>
  <si>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</si>
  <si>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</si>
  <si>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</si>
  <si>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</si>
  <si>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</si>
  <si>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</si>
  <si>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</si>
  <si>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</si>
  <si>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</si>
  <si>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</si>
  <si>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</si>
  <si>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</si>
  <si>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</si>
  <si>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</si>
  <si>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</si>
  <si>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</si>
  <si>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</si>
  <si>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</si>
  <si>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</si>
  <si>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</si>
  <si>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</si>
  <si>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</si>
  <si>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</si>
  <si>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</si>
  <si>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</si>
  <si>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</si>
  <si>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</si>
  <si>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</si>
  <si>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</si>
  <si>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</si>
  <si>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</si>
  <si>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</si>
  <si>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</si>
  <si>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</si>
  <si>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</si>
  <si>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</si>
  <si>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</si>
  <si>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</si>
  <si>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</si>
  <si>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</si>
  <si>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</si>
  <si>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</si>
  <si>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</si>
  <si>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</si>
  <si>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</si>
  <si>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</si>
  <si>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</si>
  <si>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</si>
  <si>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</si>
  <si>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</si>
  <si>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</si>
  <si>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</si>
  <si>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</si>
  <si>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</si>
  <si>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</si>
  <si>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</si>
  <si>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</si>
  <si>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</si>
  <si>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</si>
  <si>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</si>
  <si>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</si>
  <si>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</si>
  <si>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</si>
  <si>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</si>
  <si>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</si>
  <si>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</si>
  <si>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</si>
  <si>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</si>
  <si>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</si>
  <si>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</si>
  <si>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</si>
  <si>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</si>
  <si>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</si>
  <si>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</si>
  <si>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</si>
  <si>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</si>
  <si>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</si>
  <si>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</si>
  <si>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</si>
  <si>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</si>
  <si>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</si>
  <si>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</si>
  <si>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</si>
  <si>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</si>
  <si>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</si>
  <si>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</si>
  <si>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</si>
  <si>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</si>
  <si>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</si>
  <si>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</si>
  <si>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</si>
  <si>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</si>
  <si>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</si>
  <si>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</si>
  <si>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</si>
  <si>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</si>
  <si>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</si>
  <si>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</si>
  <si>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</si>
  <si>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</si>
  <si>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</si>
  <si>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</si>
  <si>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</si>
  <si>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</si>
  <si>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</si>
  <si>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</si>
  <si>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</si>
  <si>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</si>
  <si>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</si>
  <si>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</si>
  <si>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</si>
  <si>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</si>
  <si>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</si>
  <si>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</si>
  <si>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</si>
  <si>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</si>
  <si>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</si>
  <si>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</si>
  <si>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</si>
  <si>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</si>
  <si>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</si>
  <si>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</si>
  <si>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</si>
  <si>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</si>
  <si>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</si>
  <si>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</si>
  <si>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</si>
  <si>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</si>
  <si>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</si>
  <si>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</si>
  <si>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</si>
  <si>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</si>
  <si>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</si>
  <si>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</si>
  <si>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</si>
  <si>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</si>
  <si>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</si>
  <si>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</si>
  <si>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</si>
  <si>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</si>
  <si>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</si>
  <si>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</si>
  <si>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</si>
  <si>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</si>
  <si>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</si>
  <si>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</si>
  <si>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</si>
  <si>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</si>
  <si>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</si>
  <si>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</si>
  <si>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</si>
  <si>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</si>
  <si>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</si>
  <si>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</si>
  <si>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</si>
  <si>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</si>
  <si>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</si>
  <si>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</si>
  <si>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</si>
  <si>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</si>
  <si>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</si>
  <si>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</si>
  <si>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</si>
  <si>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</si>
  <si>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</si>
  <si>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</si>
  <si>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</si>
  <si>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</si>
  <si>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</si>
  <si>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</si>
  <si>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</si>
  <si>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</si>
  <si>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</si>
  <si>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</si>
  <si>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</si>
  <si>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</si>
  <si>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</si>
  <si>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</si>
  <si>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</si>
  <si>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</si>
  <si>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</si>
  <si>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</si>
  <si>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</si>
  <si>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</si>
  <si>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</si>
  <si>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</si>
  <si>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</si>
  <si>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</si>
  <si>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</si>
  <si>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</si>
  <si>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</si>
  <si>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</si>
  <si>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</si>
  <si>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</si>
  <si>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</si>
  <si>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</si>
  <si>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</si>
  <si>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</si>
  <si>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</si>
  <si>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</si>
  <si>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</si>
  <si>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</si>
  <si>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</si>
  <si>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</si>
  <si>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</si>
  <si>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</si>
  <si>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</si>
  <si>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</si>
  <si>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</si>
  <si>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</si>
  <si>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</si>
  <si>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</si>
  <si>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</si>
  <si>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</si>
  <si>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</si>
  <si>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</si>
  <si>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</si>
  <si>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</si>
  <si>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</si>
  <si>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</si>
  <si>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</si>
  <si>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</si>
  <si>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</si>
  <si>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</si>
  <si>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</si>
  <si>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</si>
  <si>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</si>
  <si>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</si>
  <si>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</si>
  <si>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</si>
  <si>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</si>
  <si>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</si>
  <si>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</si>
  <si>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</si>
  <si>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</si>
  <si>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</si>
  <si>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</si>
  <si>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</si>
  <si>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</si>
  <si>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</si>
  <si>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</si>
  <si>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</si>
  <si>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</si>
  <si>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</si>
  <si>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</si>
  <si>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</si>
  <si>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</si>
  <si>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</si>
  <si>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</si>
  <si>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</si>
  <si>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</si>
  <si>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</si>
  <si>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</si>
  <si>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</si>
  <si>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</si>
  <si>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</si>
  <si>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</si>
  <si>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</si>
  <si>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</si>
  <si>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</si>
  <si>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</si>
  <si>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</si>
  <si>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</si>
  <si>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</si>
  <si>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</si>
  <si>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</si>
  <si>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</si>
  <si>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</si>
  <si>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</si>
  <si>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</si>
  <si>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</si>
  <si>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</si>
  <si>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</si>
  <si>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</si>
  <si>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</si>
  <si>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</si>
  <si>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</si>
  <si>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</si>
  <si>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</si>
  <si>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</si>
  <si>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</si>
  <si>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</si>
  <si>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</si>
  <si>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</si>
  <si>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</si>
  <si>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</si>
  <si>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</si>
  <si>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</si>
  <si>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</si>
  <si>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</si>
  <si>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</si>
  <si>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</si>
  <si>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</si>
  <si>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</si>
  <si>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</si>
  <si>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</si>
  <si>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</si>
  <si>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</si>
  <si>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</si>
  <si>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</si>
  <si>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</si>
  <si>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</si>
  <si>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</si>
  <si>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</si>
  <si>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</si>
  <si>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</si>
  <si>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</si>
  <si>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</si>
  <si>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</si>
  <si>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</si>
  <si>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</si>
  <si>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</si>
  <si>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</si>
  <si>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</si>
  <si>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</si>
  <si>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</si>
  <si>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</si>
  <si>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</si>
  <si>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</si>
  <si>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</si>
  <si>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</si>
  <si>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</si>
  <si>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</si>
  <si>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</si>
  <si>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</si>
  <si>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</si>
  <si>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</si>
  <si>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</si>
  <si>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</si>
  <si>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</si>
  <si>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</si>
  <si>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</si>
  <si>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</si>
  <si>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</si>
  <si>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</si>
  <si>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</si>
  <si>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</si>
  <si>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</si>
  <si>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</si>
  <si>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</si>
  <si>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</si>
  <si>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</si>
  <si>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</si>
  <si>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</si>
  <si>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</si>
  <si>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</si>
  <si>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</si>
  <si>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</si>
  <si>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</si>
  <si>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</si>
  <si>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</si>
  <si>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</si>
  <si>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</si>
  <si>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</si>
  <si>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</si>
  <si>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</si>
  <si>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</si>
  <si>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</si>
  <si>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</si>
  <si>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</si>
  <si>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</si>
  <si>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</si>
  <si>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</si>
  <si>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</si>
  <si>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</si>
  <si>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</si>
  <si>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</si>
  <si>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</si>
  <si>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</si>
  <si>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</si>
  <si>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</si>
  <si>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</si>
  <si>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</si>
  <si>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</si>
  <si>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</si>
  <si>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</si>
  <si>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</si>
  <si>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</si>
  <si>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</si>
  <si>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</si>
  <si>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</si>
  <si>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</si>
  <si>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</si>
  <si>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</si>
  <si>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</si>
  <si>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</si>
  <si>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</si>
  <si>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</si>
  <si>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</si>
  <si>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</si>
  <si>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</si>
  <si>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</si>
  <si>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</si>
  <si>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</si>
  <si>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</si>
  <si>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</si>
  <si>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</si>
  <si>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</si>
  <si>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</si>
  <si>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</si>
  <si>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</si>
  <si>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</si>
  <si>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</si>
  <si>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</si>
  <si>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</si>
  <si>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</si>
  <si>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</si>
  <si>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</si>
  <si>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</si>
  <si>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</si>
  <si>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</si>
  <si>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</si>
  <si>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</si>
  <si>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</si>
  <si>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</si>
  <si>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</si>
  <si>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</si>
  <si>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</si>
  <si>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</si>
  <si>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</si>
  <si>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</si>
  <si>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</si>
  <si>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</si>
  <si>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t>
  </si>
  <si>
    <t xml:space="preserve"> PCM-20250215-00000830 </t>
  </si>
  <si>
    <t>LTE site still down and  site located in aramco area access issue need special permission</t>
  </si>
  <si>
    <t>PCM-20251021-00002486</t>
  </si>
  <si>
    <t>was night access issue / USF area team EM team on the way  150 mins</t>
  </si>
  <si>
    <t>PCM-20251022-00000290</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</si>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</sst>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289.26409641203645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8.7691079861106118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45952.212522337963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45952.212522337963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45952.212522337963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45952.212522337963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45952.212522337963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45952.212522337963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45952.212522337963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45952.212522337963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45952.212522337963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45952.212522337963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45952.212522337963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45952.212522337963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45952.212522337963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45952.212522337963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45952.212522337963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45952.212522337963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45952.212522337963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45952.212522337963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45952.212522337963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45952.212522337963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45952.212522337963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45952.212522337963</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45952.212522337963</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45952.212522337963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45952.212522337963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45952.212522337963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45952.212522337963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45952.212522337963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45952.212522337963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45952.212522337963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45952.212522337963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45952.212522337963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45952.212522337963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45952.212522337963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45952.212522337963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45952.212522337963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45952.212522337963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45952.212522337963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45952.212522337963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45952.212522337963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45952.212522337963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45952.212522337963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45952.212522337963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45952.212522337963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45952.212522337963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45952.212522337963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45952.212522337963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45952.212522337963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45952.212522337963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45952.212522337963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45952.212522337963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45952.212522337963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45952.212522337963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45952.212522337963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45952.212522337963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45952.212522337963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45952.212522337963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45952.212522337963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45952.212522337963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45952.212522337963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45952.212522337963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45952.212522337963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45952.212522337963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45952.212522337963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45952.212522337963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45952.212522337963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45952.212522337963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45952.212522337963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45952.212522337963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45952.212522337963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45952.212522337963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45952.212522337963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45952.212522337963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45952.212522337963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45952.212522337963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45952.212522337963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45952.212522337963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45952.212522337963</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45952.212522337963</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979D9A10-0740-4487-9664-7C8ED3016E62}"/>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145.48543900463119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127.21268437500112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7.7167468749976251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45952.212522337963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45952.212522337963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9"/>
      <c r="E8" s="116"/>
      <c r="F8" s="117"/>
      <c r="G8" s="118">
        <f ca="1">IFERROR(NOW()-F8,"-")</f>
        <v>45952.212522337963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45952.212522337963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45952.212522337963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45952.212522337963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45952.212522337963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45952.212522337963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45952.212522337963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45952.212522337963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45952.212522337963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45952.212522337963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45952.212522337963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45952.212522337963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45952.212522337963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45952.212522337963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45952.212522337963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45952.212522337963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45952.212522337963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45952.212522337963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45952.212522337963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45952.212522337963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45952.212522337963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45952.212522337963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45952.212522337963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45952.212522337963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45952.212522337963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45952.212522337963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45952.212522337963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45952.212522337963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45952.212522337963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45952.212522337963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45952.212522337963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45952.212522337963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45952.212522337963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45952.212522337963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45952.212522337963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45952.212522337963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45952.212522337963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45952.212522337963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45952.212522337963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45952.212522337963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45952.212522337963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45952.212522337963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45952.212522337963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45952.212522337963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45952.212522337963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45952.212522337963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45952.212522337963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45952.212522337963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45952.212522337963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45952.212522337963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45952.212522337963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45952.212522337963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45952.212522337963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45952.212522337963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45952.212522337963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45952.212522337963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45952.212522337963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45952.212522337963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45952.212522337963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45952.212522337963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45952.212522337963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45952.212522337963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45952.212522337963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45952.212522337963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45952.212522337963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15083</v>
      </c>
      <c r="E2" s="18" t="s">
        <v>38998</v>
      </c>
      <c r="F2" s="20">
        <v>45952.167881944442</v>
      </c>
      <c r="G2" s="21">
        <f t="shared" ref="G2:G35" ca="1" si="0">IFERROR(NOW()-F2,"-")</f>
        <v>4.4640393520239741E-2</v>
      </c>
      <c r="H2" s="22">
        <v>45952.161053240743</v>
      </c>
      <c r="I2" s="19" t="str">
        <f>IFERROR(VLOOKUP(D2,DB!A:F,6,0),"")</f>
        <v>Generator-DG</v>
      </c>
      <c r="J2" s="18" t="str">
        <f>IFERROR(VLOOKUP(D2,DB!A:G,7,0),"")</f>
        <v>Good</v>
      </c>
      <c r="K2" s="47" t="s">
        <v>39089</v>
      </c>
      <c r="L2" s="23" t="str">
        <f>IFERROR(VLOOKUP(D2,DB!A:I,9,0),"")</f>
        <v>Latis</v>
      </c>
    </row>
    <row r="3" spans="1:13" ht="15" customHeight="1">
      <c r="A3" s="19"/>
      <c r="B3" s="64" t="str">
        <f>IFERROR(VLOOKUP(D3,DB!A:K,11,0),"")</f>
        <v/>
      </c>
      <c r="C3" s="18"/>
      <c r="D3" s="18"/>
      <c r="E3" s="18"/>
      <c r="F3" s="20"/>
      <c r="G3" s="21">
        <f t="shared" ca="1" si="0"/>
        <v>45952.212522337963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45952.212522337963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45952.212522337963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45952.212522337963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45952.212522337963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45952.212522337963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45952.212522337963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45952.212522337963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45952.212522337963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45952.212522337963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45952.212522337963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45952.212522337963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45952.212522337963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45952.212522337963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45952.212522337963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45952.212522337963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45952.212522337963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45952.212522337963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45952.212522337963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45952.212522337963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45952.212522337963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45952.212522337963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45952.212522337963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45952.212522337963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45952.212522337963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45952.212522337963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45952.212522337963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45952.212522337963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45952.212522337963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45952.212522337963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45952.212522337963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45952.212522337963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45952.212522337963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45952.212522337963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45952.212522337963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45952.212522337963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45952.212522337963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45952.212522337963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45952.212522337963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45952.212522337963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45952.212522337963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45952.212522337963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45952.212522337963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45952.212522337963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45952.212522337963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45952.212522337963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45952.212522337963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45952.212522337963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45952.212522337963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45952.212522337963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45952.212522337963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45952.212522337963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45952.212522337963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45952.212522337963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45952.212522337963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45952.212522337963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45952.212522337963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45952.212522337963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45952.212522337963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45952.212522337963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45952.212522337963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45952.212522337963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45952.212522337963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45952.212522337963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45952.212522337963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45952.212522337963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45952.212522337963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45952.212522337963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45952.212522337963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45952.212522337963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45952.212522337963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45952.212522337963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45952.212522337963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45952.212522337963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45952.212522337963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45952.212522337963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45952.212522337963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45952.212522337963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45952.212522337963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45952.212522337963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45952.212522337963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45952.212522337963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45952.212522337963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45952.212522337963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45952.212522337963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45952.212522337963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45952.212522337963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45952.212522337963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45952.212522337963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45952.212522337963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45952.212522337963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45952.212522337963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45952.212522337963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45952.212522337963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45952.212522337963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45952.212522337963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45952.212522337963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45952.212522337963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45952.212522337963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45952.212522337963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45952.212522337963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45952.212522337963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45952.212522337963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45952.212522337963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45952.212522337963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45952.212522337963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45952.212522337963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45952.212522337963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45952.212522337963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45952.212522337963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45952.212522337963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45952.212522337963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45952.212522337963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45952.212522337963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45952.212522337963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45952.212522337963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45952.212522337963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45952.212522337963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45952.212522337963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45952.212522337963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45952.212522337963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45952.212522337963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45952.212522337963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45952.212522337963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45952.212522337963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45952.212522337963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45952.212522337963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45952.212522337963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45952.212522337963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45952.212522337963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45952.212522337963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45952.212522337963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45952.212522337963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45952.212522337963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45952.212522337963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45952.212522337963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45952.212522337963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45952.212522337963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45952.212522337963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45952.212522337963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45952.212522337963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45952.212522337963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45952.212522337963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45952.212522337963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45952.212522337963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45952.212522337963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45952.212522337963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45952.212522337963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45952.212522337963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45952.212522337963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45952.212522337963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45952.212522337963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45952.212522337963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45952.212522337963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45952.212522337963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45952.212522337963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45952.212522337963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45952.212522337963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45952.212522337963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45952.212522337963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45952.212522337963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45952.212522337963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45952.212522337963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45952.212522337963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45952.212522337963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45952.212522337963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45952.212522337963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45952.212522337963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45952.212522337963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45952.212522337963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45952.212522337963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45952.212522337963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45952.212522337963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45952.212522337963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45952.212522337963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45952.212522337963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45952.212522337963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45952.212522337963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45952.212522337963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45952.212522337963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45952.212522337963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45952.212522337963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45952.212522337963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45952.212522337963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45952.212522337963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45952.212522337963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45952.212522337963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45952.212522337963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45952.212522337963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45952.212522337963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45952.212522337963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45952.212522337963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45952.212522337963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45952.212522337963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45952.212522337963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45952.212522337963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45952.212522337963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45952.212522337963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45952.212522337963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45952.212522337963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45952.212522337963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45952.212522337963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45952.212522337963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45952.212522337963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45952.212522337963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45952.212522337963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45952.212522337963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45952.212522337963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45952.212522337963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45952.212522337963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45952.212522337963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45952.212522337963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45952.212522337963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45952.212522337963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45952.212522337963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45952.212522337963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45952.212522337963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45952.212522337963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45952.212522337963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45952.212522337963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45952.212522337963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45952.212522337963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45952.212522337963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45952.212522337963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45952.212522337963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45952.212522337963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45952.212522337963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45952.212522337963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45952.212522337963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45952.212522337963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45952.212522337963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45952.212522337963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45952.212522337963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45952.212522337963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45952.212522337963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45952.212522337963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45952.212522337963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45952.212522337963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45952.212522337963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45952.212522337963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45952.212522337963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45952.212522337963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45952.212522337963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45952.212522337963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45952.212522337963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45952.212522337963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45952.212522337963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45952.212522337963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45952.212522337963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45952.212522337963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45952.212522337963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45952.212522337963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45952.212522337963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45952.212522337963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45952.212522337963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45952.212522337963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45952.212522337963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45952.212522337963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45952.212522337963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45952.212522337963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45952.212522337963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45952.212522337963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45952.212522337963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45952.212522337963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45952.212522337963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45952.212522337963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45952.212522337963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45952.212522337963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45952.212522337963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45952.212522337963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45952.212522337963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45952.212522337963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45952.212522337963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45952.212522337963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45952.212522337963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45952.212522337963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45952.212522337963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45952.212522337963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45952.212522337963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45952.212522337963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45952.212522337963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45952.212522337963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45952.212522337963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45952.212522337963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45952.212522337963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45952.212522337963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45952.212522337963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45952.212522337963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45952.212522337963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45952.212522337963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45952.212522337963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45952.212522337963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45952.212522337963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45952.212522337963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45952.212522337963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45952.212522337963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45952.212522337963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45952.212522337963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45952.212522337963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45952.212522337963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45952.212522337963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45952.212522337963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45952.212522337963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45952.212522337963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45952.212522337963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45952.212522337963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45952.212522337963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45952.212522337963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45952.212522337963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45952.212522337963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45952.212522337963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45952.212522337963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45952.212522337963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45952.212522337963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45952.212522337963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45952.212522337963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45952.212522337963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45952.212522337963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45952.212522337963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45952.212522337963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45952.212522337963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45952.212522337963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45952.212522337963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45952.212522337963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45952.212522337963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45952.212522337963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45952.212522337963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45952.212522337963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45952.212522337963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45952.212522337963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45952.212522337963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45952.212522337963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45952.212522337963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45952.212522337963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45952.212522337963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45952.212522337963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45952.212522337963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45952.212522337963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45952.212522337963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45952.212522337963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45952.212522337963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45952.212522337963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45952.212522337963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45952.212522337963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45952.212522337963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45952.212522337963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45952.212522337963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45952.212522337963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45952.212522337963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45952.212522337963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45952.212522337963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45952.212522337963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45952.212522337963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45952.212522337963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45952.212522337963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45952.212522337963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45952.212522337963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45952.212522337963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45952.212522337963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45952.212522337963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45952.212522337963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45952.212522337963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45952.212522337963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45952.212522337963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45952.212522337963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45952.212522337963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45952.212522337963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45952.212522337963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45952.212522337963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45952.212522337963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45952.212522337963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45952.212522337963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45952.212522337963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45952.212522337963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45952.212522337963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45952.212522337963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45952.212522337963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45952.212522337963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45952.212522337963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45952.212522337963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45952.212522337963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45952.212522337963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45952.212522337963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45952.212522337963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45952.212522337963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45952.212522337963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45952.212522337963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45952.212522337963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45952.212522337963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45952.212522337963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45952.212522337963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45952.212522337963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45952.212522337963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45952.212522337963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45952.212522337963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45952.212522337963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45952.212522337963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45952.212522337963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45952.212522337963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45952.212522337963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45952.212522337963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45952.212522337963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45952.212522337963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45952.212522337963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45952.212522337963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45952.212522337963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45952.212522337963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45952.212522337963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45952.212522337963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45952.212522337963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45952.212522337963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45952.212522337963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45952.212522337963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45952.212522337963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45952.212522337963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45952.212522337963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45952.212522337963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45952.212522337963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45952.212522337963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45952.212522337963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45952.212522337963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45952.212522337963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45952.212522337963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45952.212522337963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45952.212522337963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45952.212522337963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45952.212522337963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45952.212522337963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45952.212522337963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45952.212522337963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45952.212522337963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45952.212522337963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45952.212522337963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45952.212522337963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45952.212522337963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45952.212522337963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45952.212522337963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45952.212522337963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45952.212522337963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45952.212522337963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45952.212522337963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45952.212522337963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45952.212522337963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45952.212522337963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45952.212522337963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45952.212522337963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45952.212522337963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45952.212522337963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45952.212522337963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45952.212522337963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45952.212522337963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45952.212522337963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45952.212522337963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45952.212522337963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45952.212522337963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45952.212522337963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45952.212522337963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45952.212522337963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45952.212522337963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45952.212522337963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45952.212522337963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45952.212522337963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45952.212522337963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45952.212522337963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45952.212522337963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45952.212522337963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45952.212522337963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45952.212522337963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45952.212522337963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45952.212522337963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45952.212522337963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45952.212522337963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45952.212522337963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45952.212522337963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45952.212522337963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45952.212522337963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45952.212522337963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45952.212522337963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45952.212522337963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45952.212522337963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45952.212522337963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45952.212522337963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45952.212522337963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45952.212522337963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45952.212522337963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45952.212522337963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45952.212522337963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45952.212522337963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45952.212522337963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45952.212522337963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45952.212522337963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45952.212522337963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45952.212522337963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45952.212522337963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45952.212522337963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45952.212522337963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45952.212522337963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45952.212522337963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45952.212522337963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45952.212522337963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45952.212522337963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45952.212522337963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45952.212522337963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45952.212522337963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45952.212522337963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45952.212522337963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45952.212522337963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45952.212522337963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45952.212522337963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45952.212522337963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45952.212522337963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45952.212522337963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45952.212522337963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45952.212522337963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45952.212522337963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45952.212522337963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45952.212522337963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45952.212522337963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45952.212522337963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45952.212522337963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45952.212522337963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45952.212522337963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45952.212522337963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45952.212522337963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45952.212522337963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45952.212522337963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45952.212522337963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45952.212522337963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45952.212522337963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45952.212522337963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45952.212522337963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45952.212522337963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45952.212522337963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45952.212522337963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45952.212522337963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45952.212522337963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45952.212522337963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45952.212522337963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45952.212522337963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45952.212522337963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45952.212522337963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45952.212522337963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45952.212522337963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45952.212522337963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45952.212522337963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45952.212522337963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45952.212522337963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45952.212522337963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45952.212522337963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45952.212522337963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45952.212522337963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45952.212522337963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45952.212522337963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45952.212522337963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45952.212522337963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45952.212522337963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45952.212522337963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45952.212522337963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45952.212522337963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45952.212522337963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45952.212522337963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45952.212522337963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45952.212522337963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45952.212522337963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45952.212522337963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45952.212522337963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45952.212522337963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45952.212522337963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45952.212522337963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45952.212522337963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45952.212522337963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45952.212522337963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45952.212522337963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45952.212522337963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45952.212522337963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45952.212522337963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45952.212522337963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45952.212522337963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45952.212522337963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45952.212522337963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45952.212522337963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45952.212522337963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45952.212522337963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45952.212522337963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45952.212522337963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45952.212522337963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45952.212522337963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45952.212522337963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45952.212522337963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45952.212522337963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45952.212522337963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45952.212522337963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45952.212522337963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45952.212522337963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45952.212522337963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45952.212522337963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45952.212522337963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45952.212522337963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45952.212522337963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45952.212522337963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45952.212522337963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45952.212522337963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45952.212522337963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45952.212522337963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45952.212522337963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45952.212522337963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45952.212522337963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45952.212522337963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45952.212522337963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45952.212522337963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45952.212522337963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45952.212522337963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45952.212522337963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45952.212522337963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45952.212522337963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45952.212522337963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45952.212522337963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45952.212522337963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45952.212522337963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45952.212522337963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45952.212522337963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45952.212522337963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45952.212522337963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45952.212522337963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45952.212522337963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45952.212522337963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45952.212522337963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45952.212522337963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45952.212522337963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45952.212522337963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45952.212522337963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45952.212522337963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45952.212522337963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45952.212522337963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45952.212522337963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45952.212522337963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45952.212522337963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45952.212522337963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45952.212522337963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45952.212522337963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45952.212522337963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45952.212522337963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45952.212522337963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45952.212522337963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45952.212522337963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45952.212522337963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45952.212522337963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45952.212522337963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45952.212522337963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45952.212522337963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45952.212522337963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45952.212522337963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45952.212522337963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45952.212522337963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45952.212522337963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45952.212522337963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45952.212522337963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45952.212522337963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45952.212522337963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45952.212522337963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45952.212522337963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45952.212522337963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45952.212522337963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45952.212522337963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45952.212522337963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45952.212522337963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45952.212522337963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45952.212522337963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45952.212522337963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45952.212522337963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45952.212522337963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45952.212522337963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45952.212522337963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45952.212522337963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45952.212522337963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45952.212522337963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45952.212522337963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45952.212522337963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45952.212522337963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45952.212522337963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45952.212522337963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45952.212522337963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45952.212522337963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45952.212522337963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45952.212522337963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45952.212522337963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45952.212522337963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45952.212522337963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45952.212522337963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45952.212522337963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45952.212522337963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45952.212522337963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45952.212522337963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45952.212522337963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45952.212522337963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45952.212522337963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45952.212522337963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45952.212522337963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45952.212522337963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45952.212522337963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45952.212522337963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45952.212522337963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45952.212522337963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45952.212522337963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45952.212522337963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45952.212522337963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45952.212522337963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45952.212522337963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45952.212522337963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45952.212522337963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45952.212522337963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45952.212522337963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45952.212522337963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45952.212522337963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45952.212522337963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45952.212522337963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45952.212522337963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45952.212522337963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45952.212522337963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45952.212522337963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45952.212522337963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45952.212522337963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45952.212522337963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45952.212522337963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45952.212522337963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45952.212522337963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45952.212522337963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45952.212522337963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45952.212522337963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45952.212522337963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45952.212522337963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45952.212522337963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45952.212522337963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45952.212522337963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45952.212522337963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45952.212522337963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45952.212522337963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45952.212522337963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45952.212522337963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45952.212522337963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45952.212522337963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45952.212522337963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45952.212522337963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45952.212522337963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45952.212522337963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45952.212522337963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45952.212522337963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45952.212522337963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45952.212522337963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45952.212522337963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45952.212522337963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45952.212522337963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45952.212522337963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45952.212522337963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45952.212522337963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45952.212522337963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45952.212522337963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45952.212522337963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45952.212522337963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45952.212522337963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45952.212522337963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45952.212522337963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45952.212522337963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45952.212522337963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45952.212522337963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45952.212522337963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45952.212522337963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45952.212522337963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45952.212522337963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45952.212522337963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45952.212522337963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45952.212522337963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45952.212522337963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45952.212522337963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45952.212522337963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45952.212522337963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45952.212522337963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45952.212522337963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45952.212522337963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45952.212522337963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45952.212522337963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45952.212522337963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45952.212522337963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45952.212522337963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45952.212522337963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45952.212522337963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45952.212522337963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45952.212522337963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45952.212522337963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45952.212522337963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45952.212522337963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45952.212522337963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45952.212522337963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45952.212522337963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45952.212522337963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45952.212522337963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45952.212522337963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45952.212522337963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45952.212522337963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45952.212522337963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45952.212522337963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45952.212522337963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45952.212522337963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45952.212522337963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45952.212522337963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45952.212522337963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45952.212522337963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45952.212522337963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45952.212522337963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45952.212522337963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45952.212522337963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45952.212522337963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45952.212522337963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45952.212522337963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45952.212522337963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45952.212522337963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45952.212522337963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45952.212522337963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45952.212522337963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45952.212522337963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45952.212522337963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45952.212522337963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45952.212522337963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45952.212522337963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45952.212522337963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45952.212522337963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45952.212522337963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45952.212522337963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45952.212522337963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45952.212522337963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45952.212522337963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45952.212522337963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45952.212522337963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45952.212522337963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45952.212522337963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45952.212522337963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45952.212522337963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45952.212522337963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45952.212522337963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45952.212522337963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45952.212522337963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45952.212522337963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45952.212522337963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45952.212522337963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45952.212522337963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45952.212522337963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45952.212522337963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45952.212522337963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45952.212522337963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45952.212522337963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45952.212522337963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45952.212522337963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45952.212522337963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45952.212522337963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45952.212522337963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45952.212522337963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45952.212522337963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45952.212522337963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45952.212522337963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45952.212522337963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45952.212522337963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45952.212522337963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45952.212522337963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45952.212522337963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45952.212522337963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45952.212522337963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45952.212522337963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45952.212522337963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45952.212522337963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45952.212522337963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45952.212522337963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45952.212522337963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45952.212522337963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45952.212522337963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45952.212522337963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45952.212522337963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45952.212522337963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45952.212522337963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45952.212522337963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45952.212522337963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45952.212522337963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45952.212522337963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45952.212522337963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45952.212522337963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45952.212522337963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45952.212522337963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45952.212522337963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45952.212522337963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45952.212522337963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45952.212522337963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45952.212522337963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45952.212522337963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45952.212522337963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45952.212522337963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45952.212522337963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45952.212522337963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45952.212522337963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45952.212522337963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45952.212522337963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45952.212522337963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45952.212522337963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45952.212522337963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45952.212522337963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45952.212522337963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45952.212522337963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45952.212522337963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45952.212522337963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45952.212522337963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45952.212522337963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45952.212522337963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45952.212522337963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45952.212522337963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45952.212522337963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45952.212522337963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45952.212522337963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45952.212522337963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45952.212522337963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45952.212522337963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45952.212522337963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45952.212522337963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45952.212522337963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45952.212522337963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45952.212522337963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45952.212522337963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45952.212522337963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45952.212522337963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45952.212522337963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45952.212522337963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45952.212522337963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45952.212522337963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45952.212522337963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45952.212522337963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45952.212522337963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45952.212522337963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45952.212522337963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45952.212522337963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45952.212522337963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45952.212522337963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45952.212522337963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45952.212522337963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45952.212522337963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45952.212522337963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45952.212522337963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45952.212522337963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45952.212522337963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45952.212522337963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45952.212522337963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45952.212522337963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45952.212522337963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45952.212522337963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45952.212522337963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45952.212522337963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45952.212522337963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45952.212522337963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45952.212522337963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45952.212522337963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45952.212522337963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45952.212522337963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45952.212522337963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45952.212522337963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45952.212522337963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45952.212522337963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45952.212522337963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45952.212522337963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45952.212522337963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45952.212522337963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45952.212522337963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45952.212522337963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45952.212522337963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45952.212522337963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45952.212522337963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45952.212522337963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45952.212522337963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45952.212522337963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45952.212522337963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45952.212522337963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45952.212522337963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45952.212522337963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45952.212522337963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45952.212522337963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45952.212522337963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45952.212522337963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45952.212522337963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45952.212522337963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45952.212522337963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45952.212522337963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45952.212522337963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45952.212522337963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45952.212522337963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45952.212522337963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45952.212522337963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45952.212522337963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45952.212522337963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45952.212522337963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45952.212522337963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45952.212522337963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45952.212522337963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45952.212522337963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45952.212522337963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45952.212522337963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45952.212522337963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45952.212522337963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45952.212522337963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45952.212522337963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45952.212522337963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45952.212522337963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45952.212522337963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45952.212522337963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45952.212522337963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45952.212522337963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45952.212522337963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45952.212522337963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45952.212522337963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45952.212522337963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45952.212522337963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45952.212522337963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45952.212522337963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45952.212522337963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45952.212522337963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45952.212522337963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45952.212522337963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45952.212522337963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45952.212522337963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45952.212522337963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45952.212522337963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45952.212522337963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45952.212522337963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45952.212522337963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45952.212522337963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45952.212522337963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45952.212522337963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45952.212522337963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45952.212522337963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45952.212522337963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45952.212522337963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45952.212522337963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45952.212522337963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45952.212522337963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45952.212522337963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45952.212522337963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45952.212522337963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45952.212522337963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45952.212522337963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45952.212522337963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45952.212522337963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45952.212522337963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45952.212522337963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45952.212522337963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45952.212522337963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45952.212522337963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45952.212522337963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45952.212522337963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45952.212522337963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45952.212522337963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45952.212522337963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45952.212522337963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45952.212522337963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45952.212522337963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45952.212522337963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45952.212522337963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45952.212522337963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45952.212522337963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45952.212522337963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45952.212522337963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45952.212522337963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45952.212522337963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45952.212522337963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45952.212522337963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45952.212522337963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45952.212522337963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45952.212522337963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45952.212522337963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45952.212522337963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45952.212522337963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45952.212522337963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45952.212522337963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45952.212522337963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45952.212522337963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45952.212522337963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45952.212522337963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45952.212522337963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45952.212522337963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45952.212522337963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45952.212522337963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45952.212522337963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45952.212522337963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45952.212522337963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45952.212522337963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45952.212522337963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45952.212522337963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45952.212522337963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45952.212522337963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45952.212522337963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45952.212522337963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45952.212522337963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45952.212522337963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45952.212522337963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45952.212522337963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45952.212522337963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45952.212522337963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45952.212522337963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45952.212522337963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45952.212522337963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45952.212522337963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45952.212522337963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45952.212522337963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45952.212522337963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45952.212522337963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45952.212522337963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45952.212522337963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45952.212522337963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45952.212522337963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45952.212522337963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45952.212522337963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45952.212522337963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45952.212522337963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45952.212522337963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45952.212522337963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45952.212522337963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45952.212522337963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45952.212522337963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45952.212522337963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45952.212522337963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45952.212522337963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45952.212522337963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45952.212522337963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45952.212522337963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45952.212522337963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45952.212522337963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45952.212522337963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45952.212522337963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45952.212522337963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45952.212522337963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45952.212522337963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45952.212522337963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45952.212522337963</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248.73180474536639</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0.23474456018448109</v>
      </c>
      <c r="H3" s="125">
        <v>45951.971921296295</v>
      </c>
      <c r="I3" s="121" t="str">
        <f>IFERROR(VLOOKUP(D3,DB!A:F,6,0),"")</f>
        <v>Generator-SG</v>
      </c>
      <c r="J3" s="121" t="str">
        <f>IFERROR(VLOOKUP(D3,DB!A:G,7,0),"")</f>
        <v>No BB Shifted</v>
      </c>
      <c r="K3" s="127" t="s">
        <v>39093</v>
      </c>
      <c r="L3" s="123" t="str">
        <f>IFERROR(VLOOKUP(D3,DB!A:I,9,0),"")</f>
        <v>Latis</v>
      </c>
    </row>
    <row r="4" spans="1:16" ht="15" customHeight="1">
      <c r="A4" s="121" t="s">
        <v>39094</v>
      </c>
      <c r="B4" s="121" t="str">
        <f>IFERROR(VLOOKUP(D4,DB!A:K,11,0),"")</f>
        <v>R4</v>
      </c>
      <c r="C4" s="122">
        <v>3</v>
      </c>
      <c r="D4" s="123" t="s">
        <v>36296</v>
      </c>
      <c r="E4" s="100" t="s">
        <v>38998</v>
      </c>
      <c r="F4" s="125">
        <v>45952.125868055555</v>
      </c>
      <c r="G4" s="126">
        <f ca="1">IFERROR(NOW()-F4,"")</f>
        <v>8.6654282407835126E-2</v>
      </c>
      <c r="H4" s="125">
        <v>45952.118935185186</v>
      </c>
      <c r="I4" s="121" t="str">
        <f>IFERROR(VLOOKUP(D4,DB!A:F,6,0),"")</f>
        <v>Generator-SG</v>
      </c>
      <c r="J4" s="121" t="str">
        <f>IFERROR(VLOOKUP(D4,DB!A:G,7,0),"")</f>
        <v>In progress</v>
      </c>
      <c r="K4" s="127" t="s">
        <v>39095</v>
      </c>
      <c r="L4" s="123" t="str">
        <f>IFERROR(VLOOKUP(D4,DB!A:I,9,0),"")</f>
        <v>Latis</v>
      </c>
    </row>
    <row r="5" spans="1:16" ht="15" customHeight="1">
      <c r="A5" s="121"/>
      <c r="B5" s="121" t="str">
        <f>IFERROR(VLOOKUP(D5,DB!A:K,11,0),"")</f>
        <v/>
      </c>
      <c r="C5" s="122"/>
      <c r="D5" s="123"/>
      <c r="E5" s="100"/>
      <c r="F5" s="125"/>
      <c r="G5" s="126">
        <f ca="1">IFERROR(NOW()-F5,"")</f>
        <v>45952.212522337963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45952.212522337963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45952.212522337963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45952.212522337963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45952.212522337963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45952.212522337963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45952.212522337963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45952.212522337963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45952.212522337963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45952.212522337963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45952.212522337963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45952.212522337963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45952.212522337963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45952.212522337963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45952.212522337963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45952.212522337963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45952.212522337963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45952.212522337963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45952.212522337963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45952.212522337963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45952.212522337963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45952.212522337963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45952.212522337963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45952.212522337963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45952.212522337963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45952.212522337963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45952.212522337963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45952.212522337963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45952.212522337963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45952.212522337963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45952.212522337963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45952.212522337963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45952.212522337963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45952.212522337963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45952.212522337963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45952.212522337963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45952.212522337963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45952.212522337963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45952.212522337963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45952.212522337963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45952.212522337963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45952.212522337963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45952.212522337963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45952.212522337963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45952.212522337963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45952.212522337963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45952.212522337963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45952.212522337963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45952.212522337963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45952.212522337963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45952.212522337963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45952.212522337963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45952.212522337963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45952.212522337963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45952.212522337963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45952.212522337963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45952.212522337963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45952.212522337963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45952.212522337963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45952.212522337963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45952.212522337963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45952.212522337963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45952.212522337963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45952.212522337963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45952.212522337963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45952.212522337963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45952.212522337963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45952.212522337963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45952.212522337963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45952.212522337963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45952.212522337963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45952.212522337963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45952.212522337963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45952.212522337963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45952.212522337963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45952.212522337963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45952.212522337963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45952.212522337963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45952.212522337963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45952.212522337963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45952.212522337963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45952.212522337963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45952.212522337963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45952.212522337963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45952.212522337963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45952.212522337963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45952.212522337963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45952.212522337963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45952.212522337963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45952.212522337963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45952.212522337963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45952.212522337963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45952.212522337963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45952.212522337963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45952.212522337963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45952.212522337963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45952.212522337963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45952.212522337963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45952.212522337963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45952.212522337963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45952.212522337963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45952.212522337963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45952.212522337963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45952.212522337963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45952.212522337963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45952.212522337963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45952.212522337963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45952.212522337963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45952.212522337963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45952.212522337963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45952.212522337963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45952.212522337963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45952.212522337963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45952.212522337963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45952.212522337963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45952.212522337963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45952.212522337963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45952.212522337963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45952.212522337963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45952.212522337963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45952.212522337963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45952.212522337963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45952.212522337963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45952.212522337963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45952.212522337963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45952.212522337963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45952.212522337963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45952.212522337963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45952.212522337963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45952.212522337963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45952.212522337963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45952.212522337963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45952.212522337963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45952.212522337963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45952.212522337963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45952.212522337963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45952.212522337963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45952.212522337963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45952.212522337963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45952.212522337963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45952.212522337963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45952.212522337963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45952.212522337963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45952.212522337963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45952.212522337963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45952.212522337963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45952.212522337963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45952.212522337963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45952.212522337963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45952.212522337963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45952.212522337963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45952.212522337963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45952.212522337963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45952.212522337963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45952.212522337963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45952.212522337963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45952.212522337963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45952.212522337963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45952.212522337963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45952.212522337963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45952.212522337963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45952.212522337963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45952.212522337963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45952.212522337963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45952.212522337963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45952.212522337963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45952.212522337963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45952.212522337963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45952.212522337963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45952.212522337963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45952.212522337963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45952.212522337963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45952.212522337963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45952.212522337963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45952.212522337963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45952.212522337963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45952.212522337963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45952.212522337963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45952.212522337963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45952.212522337963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45952.212522337963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45952.212522337963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45952.212522337963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45952.212522337963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45952.212522337963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45952.212522337963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45952.212522337963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45952.212522337963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45952.212522337963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45952.212522337963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45952.212522337963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45952.212522337963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45952.212522337963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45952.212522337963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45952.212522337963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45952.212522337963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45952.212522337963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45952.212522337963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45952.212522337963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45952.212522337963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45952.212522337963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45952.212522337963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45952.212522337963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45952.212522337963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45952.212522337963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45952.212522337963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45952.212522337963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45952.212522337963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45952.212522337963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45952.212522337963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45952.212522337963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45952.212522337963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45952.212522337963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45952.212522337963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45952.212522337963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45952.212522337963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45952.212522337963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45952.212522337963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45952.212522337963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45952.212522337963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45952.212522337963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45952.212522337963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45952.212522337963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45952.212522337963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45952.212522337963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45952.212522337963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45952.212522337963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45952.212522337963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45952.212522337963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45952.212522337963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45952.212522337963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45952.212522337963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45952.212522337963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45952.212522337963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45952.212522337963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45952.212522337963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45952.212522337963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45952.212522337963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45952.212522337963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45952.212522337963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45952.212522337963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45952.212522337963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45952.212522337963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45952.212522337963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45952.212522337963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45952.212522337963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45952.212522337963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45952.212522337963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45952.212522337963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45952.212522337963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45952.212522337963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45952.212522337963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45952.212522337963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45952.212522337963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45952.212522337963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45952.212522337963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45952.212522337963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45952.212522337963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45952.212522337963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45952.212522337963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45952.212522337963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45952.212522337963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45952.212522337963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45952.212522337963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45952.212522337963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45952.212522337963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45952.212522337963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45952.212522337963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45952.212522337963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45952.212522337963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45952.212522337963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45952.212522337963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45952.212522337963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45952.212522337963</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45952.212522337963</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60.380462152774271</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26.023645023145946</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7.4409482638875488</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3.5514112268501776</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45952.212522337963</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45952.212522337963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45952.212522337963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45952.212522337963</v>
      </c>
      <c r="H9" s="162"/>
      <c r="I9" s="161" t="str">
        <f>IFERROR(VLOOKUP(D9,DB!A:F,6,0),"")</f>
        <v/>
      </c>
      <c r="J9" s="161" t="str">
        <f>IFERROR(VLOOKUP(D9,DB!A:G,7,0),"")</f>
        <v/>
      </c>
      <c r="K9" s="161"/>
      <c r="L9" s="161" t="str">
        <f>IFERROR(VLOOKUP(D9,DB!A:I,9,0),"")</f>
        <v/>
      </c>
    </row>
    <row r="10" spans="1:13" ht="15">
      <c r="A10" s="161"/>
      <c r="B10" s="161" t="str">
        <f>IFERROR(VLOOKUP(D10,DB!A:K,11,0),"")</f>
        <v/>
      </c>
      <c r="C10" s="161"/>
      <c r="D10"/>
      <c r="E10" s="161"/>
      <c r="F10" s="162"/>
      <c r="G10" s="163">
        <f ca="1">IFERROR(NOW()-F10,"")</f>
        <v>45952.212522337963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45952.212522337963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45952.212522337963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45952.212522337963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45952.212522337963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45952.212522337963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45952.212522337963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45952.212522337963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45952.212522337963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45952.212522337963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45952.212522337963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45952.212522337963</v>
      </c>
      <c r="H21" s="162"/>
      <c r="I21" s="161" t="str">
        <f>IFERROR(VLOOKUP(D21,DB!A:F,6,0),"")</f>
        <v/>
      </c>
      <c r="J21" s="161" t="str">
        <f>IFERROR(VLOOKUP(D21,DB!A:G,7,0),"")</f>
        <v/>
      </c>
      <c r="K21" s="161"/>
      <c r="L21" s="161" t="str">
        <f>IFERROR(VLOOKUP(D21,DB!A:I,9,0),"")</f>
        <v/>
      </c>
    </row>
    <row r="22" spans="1:12" ht="15">
      <c r="A22" s="161"/>
      <c r="B22" s="161" t="str">
        <f>IFERROR(VLOOKUP(D22,DB!A:K,11,0),"")</f>
        <v/>
      </c>
      <c r="C22" s="161"/>
      <c r="D22" s="157"/>
      <c r="E22" s="161"/>
      <c r="F22" s="162"/>
      <c r="G22" s="163">
        <f ca="1">IFERROR(NOW()-F22,"")</f>
        <v>45952.212522337963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45952.212522337963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45952.212522337963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45952.212522337963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45952.212522337963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45952.212522337963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45952.212522337963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45952.212522337963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45952.212522337963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45952.212522337963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45952.212522337963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45952.212522337963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45952.212522337963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45952.212522337963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45952.212522337963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45952.212522337963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45952.212522337963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45952.212522337963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45952.212522337963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45952.212522337963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45952.212522337963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45952.212522337963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45952.212522337963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45952.212522337963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45952.212522337963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45952.212522337963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45952.212522337963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45952.212522337963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45952.212522337963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45952.212522337963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45952.212522337963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45952.212522337963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45952.212522337963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45952.212522337963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45952.212522337963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45952.212522337963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45952.212522337963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45952.212522337963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45952.212522337963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45952.212522337963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45952.212522337963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45952.212522337963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45952.212522337963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45952.212522337963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45952.212522337963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45952.212522337963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45952.212522337963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45952.212522337963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45952.212522337963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45952.212522337963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45952.212522337963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45952.212522337963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45952.212522337963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45952.212522337963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45952.212522337963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45952.212522337963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45952.212522337963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45952.212522337963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45952.212522337963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45952.212522337963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45952.212522337963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45952.212522337963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45952.212522337963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45952.212522337963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45952.212522337963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45952.212522337963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45952.212522337963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45952.212522337963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45952.212522337963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45952.212522337963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45952.212522337963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45952.212522337963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45952.212522337963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45952.212522337963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45952.212522337963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45952.212522337963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45952.212522337963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45952.212522337963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45952.212522337963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45952.212522337963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45952.212522337963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45952.212522337963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45952.212522337963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45952.212522337963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45952.212522337963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45952.212522337963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45952.212522337963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45952.212522337963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45952.212522337963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45952.212522337963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45952.212522337963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45952.212522337963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45952.212522337963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45952.212522337963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45952.212522337963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45952.212522337963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45952.212522337963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45952.212522337963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45952.212522337963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45952.212522337963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45952.212522337963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45952.212522337963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45952.212522337963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45952.212522337963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45952.212522337963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45952.212522337963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45952.212522337963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45952.212522337963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45952.212522337963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45952.212522337963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45952.212522337963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45952.212522337963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45952.212522337963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45952.212522337963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45952.212522337963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45952.212522337963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45952.212522337963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45952.212522337963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45952.212522337963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45952.212522337963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45952.212522337963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45952.212522337963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45952.212522337963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45952.212522337963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45952.212522337963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45952.212522337963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45952.212522337963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45952.212522337963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45952.212522337963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45952.212522337963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45952.212522337963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45952.212522337963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45952.212522337963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45952.212522337963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45952.212522337963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45952.212522337963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45952.212522337963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45952.212522337963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45952.212522337963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45952.212522337963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45952.212522337963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45952.212522337963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45952.212522337963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45952.212522337963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45952.212522337963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45952.212522337963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45952.212522337963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45952.212522337963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45952.212522337963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45952.212522337963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45952.212522337963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45952.212522337963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45952.212522337963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45952.212522337963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45952.212522337963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45952.212522337963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45952.212522337963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45952.212522337963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45952.212522337963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45952.212522337963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45952.212522337963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45952.212522337963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45952.212522337963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45952.212522337963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45952.212522337963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45952.212522337963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45952.212522337963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45952.212522337963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45952.212522337963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45952.212522337963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45952.212522337963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45952.212522337963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45952.212522337963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45952.212522337963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45952.212522337963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45952.212522337963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45952.212522337963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45952.212522337963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45952.212522337963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45952.212522337963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45952.212522337963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45952.212522337963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45952.212522337963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45952.212522337963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45952.212522337963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45952.212522337963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45952.212522337963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45952.212522337963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45952.212522337963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45952.212522337963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45952.212522337963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45952.212522337963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45952.212522337963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45952.212522337963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45952.212522337963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45952.212522337963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45952.212522337963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45952.212522337963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45952.212522337963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45952.212522337963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45952.212522337963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45952.212522337963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45952.212522337963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45952.212522337963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45952.212522337963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45952.212522337963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45952.212522337963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45952.212522337963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45952.212522337963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45952.212522337963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45952.212522337963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45952.212522337963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45952.212522337963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45952.212522337963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45952.212522337963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45952.212522337963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45952.212522337963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45952.212522337963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45952.212522337963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45952.212522337963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45952.212522337963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45952.212522337963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45952.212522337963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45952.212522337963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45952.212522337963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45952.212522337963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45952.212522337963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45952.212522337963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45952.212522337963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45952.212522337963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45952.212522337963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45952.212522337963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45952.212522337963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45952.212522337963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45952.212522337963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45952.212522337963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45952.212522337963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45952.212522337963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45952.212522337963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45952.212522337963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45952.212522337963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45952.212522337963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45952.212522337963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45952.212522337963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45952.212522337963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45952.212522337963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45952.212522337963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45952.212522337963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45952.212522337963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45952.212522337963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45952.212522337963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45952.212522337963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45952.212522337963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45952.212522337963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45952.212522337963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45952.212522337963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45952.212522337963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45952.212522337963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45952.212522337963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45952.212522337963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45952.212522337963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45952.212522337963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45952.212522337963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45952.212522337963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45952.212522337963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45952.212522337963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45952.212522337963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45952.212522337963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45952.212522337963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45952.212522337963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45952.212522337963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45952.212522337963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45952.212522337963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45952.212522337963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45952.212522337963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45952.212522337963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45952.212522337963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45952.212522337963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45952.212522337963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45952.212522337963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45952.212522337963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45952.212522337963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45952.212522337963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45952.212522337963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45952.212522337963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45952.212522337963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45952.212522337963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45952.212522337963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45952.212522337963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45952.212522337963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45952.212522337963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45952.212522337963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45952.212522337963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45952.212522337963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45952.212522337963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45952.212522337963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45952.212522337963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45952.212522337963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45952.212522337963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45952.212522337963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45952.212522337963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45952.212522337963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45952.212522337963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45952.212522337963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45952.212522337963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45952.212522337963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45952.212522337963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45952.212522337963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45952.212522337963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45952.212522337963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45952.212522337963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45952.212522337963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45952.212522337963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45952.212522337963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45952.212522337963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45952.212522337963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45952.212522337963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45952.212522337963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45952.212522337963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45952.212522337963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45952.212522337963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45952.212522337963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45952.212522337963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45952.212522337963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45952.212522337963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45952.212522337963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45952.212522337963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45952.212522337963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45952.212522337963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45952.212522337963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45952.212522337963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45952.212522337963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45952.212522337963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45952.212522337963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45952.212522337963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45952.212522337963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45952.212522337963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45952.212522337963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45952.212522337963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45952.212522337963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45952.212522337963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45952.212522337963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45952.212522337963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45952.212522337963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45952.212522337963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45952.212522337963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45952.212522337963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45952.212522337963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45952.212522337963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45952.212522337963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45952.212522337963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45952.212522337963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45952.212522337963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45952.212522337963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45952.212522337963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45952.212522337963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45952.212522337963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45952.212522337963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45952.212522337963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45952.212522337963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45952.212522337963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45952.212522337963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45952.212522337963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45952.212522337963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45952.212522337963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45952.212522337963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45952.212522337963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45952.212522337963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45952.212522337963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45952.212522337963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45952.212522337963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45952.212522337963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45952.212522337963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45952.212522337963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45952.212522337963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45952.212522337963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45952.212522337963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45952.212522337963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45952.212522337963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45952.212522337963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45952.212522337963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45952.212522337963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45952.212522337963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45952.212522337963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45952.212522337963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45952.212522337963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45952.212522337963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45952.212522337963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45952.212522337963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45952.212522337963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45952.212522337963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45952.212522337963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45952.212522337963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45952.212522337963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45952.212522337963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45952.212522337963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45952.212522337963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45952.212522337963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45952.212522337963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45952.212522337963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45952.212522337963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45952.212522337963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45952.212522337963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45952.212522337963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45952.212522337963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45952.212522337963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45952.212522337963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45952.212522337963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45952.212522337963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45952.212522337963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45952.212522337963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45952.212522337963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45952.212522337963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45952.212522337963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45952.212522337963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45952.212522337963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45952.212522337963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45952.212522337963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45952.212522337963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45952.212522337963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45952.212522337963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45952.212522337963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45952.212522337963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45952.212522337963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45952.212522337963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45952.212522337963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45952.212522337963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45952.212522337963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45952.212522337963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45952.212522337963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45952.212522337963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45952.212522337963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45952.212522337963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45952.212522337963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45952.212522337963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45952.212522337963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45952.212522337963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45952.212522337963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45952.212522337963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45952.212522337963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45952.212522337963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45952.212522337963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45952.212522337963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45952.212522337963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45952.212522337963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45952.212522337963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45952.212522337963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45952.212522337963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45952.212522337963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45952.212522337963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45952.212522337963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45952.212522337963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45952.212522337963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45952.212522337963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45952.212522337963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45952.212522337963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45952.212522337963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45952.212522337963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45952.212522337963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45952.212522337963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45952.212522337963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45952.212522337963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45952.212522337963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45952.212522337963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45952.212522337963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45952.212522337963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45952.212522337963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45952.212522337963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45952.212522337963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45952.212522337963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45952.212522337963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45952.212522337963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45952.212522337963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45952.212522337963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45952.212522337963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45952.212522337963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45952.212522337963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45952.212522337963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45952.212522337963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45952.212522337963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45952.212522337963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45952.212522337963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45952.212522337963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45952.212522337963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45952.212522337963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45952.212522337963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45952.212522337963</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45952.212522337963</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45952.212522337963</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45952.212522337963</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45952.212522337963</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45952.212522337963</v>
      </c>
      <c r="H513" s="162"/>
      <c r="I513" s="161" t="str">
        <f>IFERROR(VLOOKUP(D513,DB!A:F,6,0),"")</f>
        <v/>
      </c>
      <c r="J513" s="161" t="str">
        <f>IFERROR(VLOOKUP(D513,DB!A:G,7,0),"")</f>
        <v/>
      </c>
      <c r="K513" s="161"/>
      <c r="L513" s="161" t="str">
        <f>IFERROR(VLOOKUP(D513,DB!A:I,9,0),"")</f>
        <v/>
      </c>
    </row>
    <row r="514" spans="1:12" ht="15">
      <c r="A514" s="161"/>
      <c r="B514" s="161" t="str">
        <f>IFERROR(VLOOKUP(D514,DB!A:K,11,0),"")</f>
        <v/>
      </c>
      <c r="C514" s="161"/>
      <c r="D514" s="161"/>
      <c r="E514" s="161"/>
      <c r="F514" s="162"/>
      <c r="G514" s="163">
        <f ca="1">IFERROR(NOW()-F514,"")</f>
        <v>45952.212522337963</v>
      </c>
      <c r="H514" s="162"/>
      <c r="I514" s="161" t="str">
        <f>IFERROR(VLOOKUP(D514,DB!A:F,6,0),"")</f>
        <v/>
      </c>
      <c r="J514" s="161" t="str">
        <f>IFERROR(VLOOKUP(D514,DB!A:G,7,0),"")</f>
        <v/>
      </c>
      <c r="K514" s="161"/>
      <c r="L514" s="161" t="str">
        <f>IFERROR(VLOOKUP(D514,DB!A:I,9,0),"")</f>
        <v/>
      </c>
    </row>
    <row r="515" spans="1:12" ht="15">
      <c r="A515" s="161"/>
      <c r="B515" s="161" t="str">
        <f>IFERROR(VLOOKUP(D515,DB!A:K,11,0),"")</f>
        <v/>
      </c>
      <c r="C515" s="161"/>
      <c r="D515" s="161"/>
      <c r="E515" s="161"/>
      <c r="F515" s="162"/>
      <c r="G515" s="163">
        <f ca="1">IFERROR(NOW()-F515,"")</f>
        <v>45952.212522337963</v>
      </c>
      <c r="H515" s="162"/>
      <c r="I515" s="161" t="str">
        <f>IFERROR(VLOOKUP(D515,DB!A:F,6,0),"")</f>
        <v/>
      </c>
      <c r="J515" s="161" t="str">
        <f>IFERROR(VLOOKUP(D515,DB!A:G,7,0),"")</f>
        <v/>
      </c>
      <c r="K515" s="161"/>
      <c r="L515" s="161" t="str">
        <f>IFERROR(VLOOKUP(D515,DB!A:I,9,0),"")</f>
        <v/>
      </c>
    </row>
    <row r="516" spans="1:12" ht="15">
      <c r="A516" s="161"/>
      <c r="B516" s="161" t="str">
        <f>IFERROR(VLOOKUP(D516,DB!A:K,11,0),"")</f>
        <v/>
      </c>
      <c r="C516" s="161"/>
      <c r="D516" s="161"/>
      <c r="E516" s="161"/>
      <c r="F516" s="162"/>
      <c r="G516" s="163">
        <f ca="1">IFERROR(NOW()-F516,"")</f>
        <v>45952.212522337963</v>
      </c>
      <c r="H516" s="162"/>
      <c r="I516" s="161" t="str">
        <f>IFERROR(VLOOKUP(D516,DB!A:F,6,0),"")</f>
        <v/>
      </c>
      <c r="J516" s="161" t="str">
        <f>IFERROR(VLOOKUP(D516,DB!A:G,7,0),"")</f>
        <v/>
      </c>
      <c r="K516" s="161"/>
      <c r="L516" s="161"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45952.212522337963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45952.212522337963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45952.212522337963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45952.212522337963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45952.212522337963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45952.212522337963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45952.212522337963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45952.212522337963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45952.212522337963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45952.212522337963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45952.212522337963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45952.212522337963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45952.212522337963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45952.212522337963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45952.212522337963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45952.212522337963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45952.212522337963</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2025-10-22T02:06:03Z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