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222" documentId="13_ncr:1_{F6CB121F-512D-4AA6-A0C1-0FB36C537598}" xr6:coauthVersionLast="47" xr6:coauthVersionMax="47" xr10:uidLastSave="{B7DF8940-1FD6-4450-85B0-0E1E9E7E483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<sst xmlns="http://schemas.openxmlformats.org/spreadsheetml/2006/main" count="179043" uniqueCount="39113">
  <si>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</si>
  <si>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</si>
  <si>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</si>
  <si>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</si>
  <si>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</si>
  <si>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</si>
  <si>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</si>
  <si>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</si>
  <si>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</si>
  <si>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</si>
  <si>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</si>
  <si>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</si>
  <si>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</si>
  <si>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</si>
  <si>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</si>
  <si>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</si>
  <si>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</si>
  <si>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</si>
  <si>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</si>
  <si>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</si>
  <si>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</si>
  <si>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</si>
  <si>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</si>
  <si>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</si>
  <si>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</si>
  <si>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</si>
  <si>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</si>
  <si>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</si>
  <si>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</si>
  <si>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</si>
  <si>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</si>
  <si>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</si>
  <si>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</si>
  <si>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</si>
  <si>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</si>
  <si>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</si>
  <si>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</si>
  <si>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</si>
  <si>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</si>
  <si>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</si>
  <si>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</si>
  <si>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</si>
  <si>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</si>
  <si>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</si>
  <si>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</si>
  <si>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</si>
  <si>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</si>
  <si>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</si>
  <si>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</si>
  <si>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</si>
  <si>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</si>
  <si>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</si>
  <si>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</si>
  <si>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</si>
  <si>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</si>
  <si>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</si>
  <si>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</si>
  <si>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</si>
  <si>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</si>
  <si>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</si>
  <si>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</si>
  <si>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</si>
  <si>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</si>
  <si>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</si>
  <si>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</si>
  <si>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</si>
  <si>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</si>
  <si>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</si>
  <si>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</si>
  <si>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</si>
  <si>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</si>
  <si>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</si>
  <si>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</si>
  <si>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</si>
  <si>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</si>
  <si>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</si>
  <si>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</si>
  <si>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</si>
  <si>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</si>
  <si>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</si>
  <si>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</si>
  <si>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</si>
  <si>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</si>
  <si>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</si>
  <si>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</si>
  <si>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</si>
  <si>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</si>
  <si>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</si>
  <si>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</si>
  <si>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</si>
  <si>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</si>
  <si>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</si>
  <si>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</si>
  <si>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</si>
  <si>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</si>
  <si>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</si>
  <si>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</si>
  <si>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</si>
  <si>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</si>
  <si>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</si>
  <si>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</si>
  <si>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</si>
  <si>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</si>
  <si>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</si>
  <si>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</si>
  <si>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</si>
  <si>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</si>
  <si>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</si>
  <si>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</si>
  <si>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</si>
  <si>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</si>
  <si>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</si>
  <si>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</si>
  <si>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</si>
  <si>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</si>
  <si>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</si>
  <si>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</si>
  <si>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</si>
  <si>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</si>
  <si>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</si>
  <si>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</si>
  <si>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</si>
  <si>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</si>
  <si>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</si>
  <si>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</si>
  <si>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</si>
  <si>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</si>
  <si>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</si>
  <si>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</si>
  <si>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</si>
  <si>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</si>
  <si>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</si>
  <si>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</si>
  <si>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</si>
  <si>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</si>
  <si>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</si>
  <si>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</si>
  <si>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</si>
  <si>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</si>
  <si>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</si>
  <si>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</si>
  <si>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</si>
  <si>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</si>
  <si>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</si>
  <si>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</si>
  <si>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</si>
  <si>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</si>
  <si>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</si>
  <si>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</si>
  <si>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</si>
  <si>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</si>
  <si>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</si>
  <si>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</si>
  <si>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</si>
  <si>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</si>
  <si>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</si>
  <si>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</si>
  <si>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</si>
  <si>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</si>
  <si>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</si>
  <si>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</si>
  <si>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</si>
  <si>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</si>
  <si>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</si>
  <si>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</si>
  <si>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</si>
  <si>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</si>
  <si>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</si>
  <si>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</si>
  <si>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</si>
  <si>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</si>
  <si>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</si>
  <si>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</si>
  <si>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</si>
  <si>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</si>
  <si>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</si>
  <si>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</si>
  <si>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</si>
  <si>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</si>
  <si>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</si>
  <si>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</si>
  <si>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</si>
  <si>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</si>
  <si>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</si>
  <si>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</si>
  <si>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</si>
  <si>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</si>
  <si>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</si>
  <si>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</si>
  <si>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</si>
  <si>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</si>
  <si>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</si>
  <si>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</si>
  <si>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</si>
  <si>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</si>
  <si>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</si>
  <si>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</si>
  <si>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</si>
  <si>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</si>
  <si>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</si>
  <si>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</si>
  <si>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</si>
  <si>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</si>
  <si>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</si>
  <si>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</si>
  <si>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</si>
  <si>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</si>
  <si>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</si>
  <si>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</si>
  <si>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</si>
  <si>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</si>
  <si>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</si>
  <si>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</si>
  <si>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</si>
  <si>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</si>
  <si>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</si>
  <si>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</si>
  <si>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</si>
  <si>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</si>
  <si>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</si>
  <si>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</si>
  <si>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</si>
  <si>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</si>
  <si>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</si>
  <si>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</si>
  <si>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</si>
  <si>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</si>
  <si>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</si>
  <si>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</si>
  <si>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</si>
  <si>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</si>
  <si>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</si>
  <si>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</si>
  <si>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</si>
  <si>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</si>
  <si>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</si>
  <si>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</si>
  <si>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</si>
  <si>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</si>
  <si>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</si>
  <si>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</si>
  <si>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</si>
  <si>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</si>
  <si>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</si>
  <si>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</si>
  <si>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</si>
  <si>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</si>
  <si>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</si>
  <si>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</si>
  <si>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</si>
  <si>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</si>
  <si>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</si>
  <si>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</si>
  <si>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</si>
  <si>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</si>
  <si>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</si>
  <si>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</si>
  <si>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</si>
  <si>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</si>
  <si>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</si>
  <si>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</si>
  <si>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</si>
  <si>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</si>
  <si>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</si>
  <si>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</si>
  <si>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</si>
  <si>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</si>
  <si>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</si>
  <si>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</si>
  <si>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</si>
  <si>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</si>
  <si>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</si>
  <si>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</si>
  <si>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</si>
  <si>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</si>
  <si>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</si>
  <si>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</si>
  <si>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</si>
  <si>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</si>
  <si>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</si>
  <si>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</si>
  <si>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</si>
  <si>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</si>
  <si>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</si>
  <si>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</si>
  <si>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</si>
  <si>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</si>
  <si>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</si>
  <si>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</si>
  <si>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</si>
  <si>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</si>
  <si>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</si>
  <si>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</si>
  <si>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</si>
  <si>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</si>
  <si>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</si>
  <si>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</si>
  <si>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</si>
  <si>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</si>
  <si>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</si>
  <si>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</si>
  <si>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</si>
  <si>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</si>
  <si>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</si>
  <si>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</si>
  <si>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</si>
  <si>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</si>
  <si>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</si>
  <si>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</si>
  <si>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</si>
  <si>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</si>
  <si>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</si>
  <si>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</si>
  <si>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</si>
  <si>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</si>
  <si>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</si>
  <si>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</si>
  <si>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</si>
  <si>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</si>
  <si>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</si>
  <si>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</si>
  <si>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</si>
  <si>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</si>
  <si>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</si>
  <si>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</si>
  <si>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</si>
  <si>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</si>
  <si>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</si>
  <si>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</si>
  <si>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</si>
  <si>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</si>
  <si>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</si>
  <si>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</si>
  <si>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</si>
  <si>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</si>
  <si>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</si>
  <si>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</si>
  <si>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</si>
  <si>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</si>
  <si>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</si>
  <si>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</si>
  <si>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</si>
  <si>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</si>
  <si>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</si>
  <si>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</si>
  <si>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</si>
  <si>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</si>
  <si>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</si>
  <si>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</si>
  <si>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</si>
  <si>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</si>
  <si>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</si>
  <si>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</si>
  <si>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</si>
  <si>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</si>
  <si>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</si>
  <si>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</si>
  <si>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</si>
  <si>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</si>
  <si>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</si>
  <si>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</si>
  <si>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</si>
  <si>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</si>
  <si>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</si>
  <si>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</si>
  <si>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</si>
  <si>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</si>
  <si>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</si>
  <si>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</si>
  <si>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</si>
  <si>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</si>
  <si>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</si>
  <si>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</si>
  <si>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</si>
  <si>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</si>
  <si>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</si>
  <si>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</si>
  <si>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</si>
  <si>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</si>
  <si>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</si>
  <si>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</si>
  <si>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</si>
  <si>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</si>
  <si>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</si>
  <si>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</si>
  <si>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</si>
  <si>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</si>
  <si>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</si>
  <si>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</si>
  <si>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</si>
  <si>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</si>
  <si>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</si>
  <si>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</si>
  <si>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</si>
  <si>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</si>
  <si>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</si>
  <si>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</si>
  <si>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</si>
  <si>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</si>
  <si>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</si>
  <si>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</si>
  <si>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</si>
  <si>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</si>
  <si>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</si>
  <si>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</si>
  <si>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</si>
  <si>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</si>
  <si>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</si>
  <si>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</si>
  <si>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</si>
  <si>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</si>
  <si>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</si>
  <si>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</si>
  <si>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</si>
  <si>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</si>
  <si>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</si>
  <si>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</si>
  <si>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</si>
  <si>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</si>
  <si>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</si>
  <si>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</si>
  <si>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</si>
  <si>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</si>
  <si>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</si>
  <si>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</si>
  <si>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</si>
  <si>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</si>
  <si>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</si>
  <si>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</si>
  <si>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</si>
  <si>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</si>
  <si>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</si>
  <si>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</si>
  <si>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</si>
  <si>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</si>
  <si>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</si>
  <si>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</si>
  <si>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</si>
  <si>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</si>
  <si>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</si>
  <si>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</si>
  <si>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</si>
  <si>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</si>
  <si>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</si>
  <si>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</si>
  <si>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</si>
  <si>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</si>
  <si>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</si>
  <si>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</si>
  <si>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</si>
  <si>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</si>
  <si>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</si>
  <si>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</si>
  <si>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</si>
  <si>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</si>
  <si>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</si>
  <si>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</si>
  <si>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</si>
  <si>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</si>
  <si>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</si>
  <si>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</si>
  <si>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</si>
  <si>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</si>
  <si>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</si>
  <si>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</si>
  <si>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</si>
  <si>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</si>
  <si>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</si>
  <si>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</si>
  <si>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</si>
  <si>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</si>
  <si>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</si>
  <si>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</si>
  <si>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</si>
  <si>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</si>
  <si>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</si>
  <si>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</si>
  <si>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</si>
  <si>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</si>
  <si>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</si>
  <si>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</si>
  <si>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</si>
  <si>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</si>
  <si>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</si>
  <si>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</si>
  <si>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</si>
  <si>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</si>
  <si>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</si>
  <si>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</si>
  <si>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</si>
  <si>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</si>
  <si>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</si>
  <si>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</si>
  <si>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</si>
  <si>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</si>
  <si>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</si>
  <si>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</si>
  <si>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</si>
  <si>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</si>
  <si>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</si>
  <si>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</si>
  <si>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</si>
  <si>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</si>
  <si>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</si>
  <si>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</si>
  <si>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</si>
  <si>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</si>
  <si>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</si>
  <si>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</si>
  <si>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</si>
  <si>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</si>
  <si>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</si>
  <si>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</si>
  <si>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</si>
  <si>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</si>
  <si>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</si>
  <si>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</si>
  <si>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</si>
  <si>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</si>
  <si>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</si>
  <si>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</si>
  <si>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</si>
  <si>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</si>
  <si>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</si>
  <si>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</si>
  <si>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</si>
  <si>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</si>
  <si>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</si>
  <si>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</si>
  <si>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</si>
  <si>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</si>
  <si>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</si>
  <si>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</si>
  <si>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</si>
  <si>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</si>
  <si>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</si>
  <si>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</si>
  <si>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</si>
  <si>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</si>
  <si>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</si>
  <si>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</si>
  <si>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</si>
  <si>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</si>
  <si>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</si>
  <si>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</si>
  <si>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</si>
  <si>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</si>
  <si>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</si>
  <si>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</si>
  <si>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</si>
  <si>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</si>
  <si>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</si>
  <si>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</si>
  <si>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</si>
  <si>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</si>
  <si>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</si>
  <si>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</si>
  <si>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</si>
  <si>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</si>
  <si>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</si>
  <si>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</si>
  <si>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</si>
  <si>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</si>
  <si>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</si>
  <si>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</si>
  <si>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</si>
  <si>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</si>
  <si>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</si>
  <si>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</si>
  <si>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</si>
  <si>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</si>
  <si>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</si>
  <si>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</si>
  <si>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</si>
  <si>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</si>
  <si>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</si>
  <si>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</si>
  <si>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</si>
  <si>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</si>
  <si>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</si>
  <si>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</si>
  <si>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</si>
  <si>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</si>
  <si>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</si>
  <si>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</si>
  <si>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</si>
  <si>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</si>
  <si>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</si>
  <si>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</si>
  <si>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</si>
  <si>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</si>
  <si>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</si>
  <si>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</si>
  <si>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</si>
  <si>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</si>
  <si>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</si>
  <si>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</si>
  <si>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</si>
  <si>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</si>
  <si>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</si>
  <si>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</si>
  <si>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</si>
  <si>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</si>
  <si>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</si>
  <si>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</si>
  <si>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</si>
  <si>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</si>
  <si>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</si>
  <si>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</si>
  <si>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</si>
  <si>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</si>
  <si>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</si>
  <si>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</si>
  <si>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</si>
  <si>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</si>
  <si>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</si>
  <si>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</si>
  <si>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</si>
  <si>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</si>
  <si>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</si>
  <si>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</si>
  <si>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</si>
  <si>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</si>
  <si>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</si>
  <si>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</si>
  <si>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</si>
  <si>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</si>
  <si>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</si>
  <si>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</si>
  <si>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</si>
  <si>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</si>
  <si>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</si>
  <si>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</si>
  <si>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</si>
  <si>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</si>
  <si>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</si>
  <si>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</si>
  <si>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</si>
  <si>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</si>
  <si>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</si>
  <si>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</si>
  <si>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</si>
  <si>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</si>
  <si>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</si>
  <si>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</si>
  <si>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</si>
  <si>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</si>
  <si>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</si>
  <si>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</si>
  <si>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</si>
  <si>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</si>
  <si>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</si>
  <si>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</si>
  <si>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</si>
  <si>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</si>
  <si>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</si>
  <si>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</si>
  <si>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</si>
  <si>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</si>
  <si>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</si>
  <si>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</si>
  <si>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</si>
  <si>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</si>
  <si>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</si>
  <si>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</si>
  <si>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</si>
  <si>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</si>
  <si>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</si>
  <si>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</si>
  <si>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</si>
  <si>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</si>
  <si>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</si>
  <si>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</si>
  <si>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</si>
  <si>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</si>
  <si>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</si>
  <si>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</si>
  <si>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</si>
  <si>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</si>
  <si>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</si>
  <si>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</si>
  <si>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</si>
  <si>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</si>
  <si>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</si>
  <si>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</si>
  <si>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</si>
  <si>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</si>
  <si>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</si>
  <si>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</si>
  <si>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</si>
  <si>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</si>
  <si>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</si>
  <si>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</si>
  <si>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</si>
  <si>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</si>
  <si>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</si>
  <si>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</si>
  <si>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</si>
  <si>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</si>
  <si>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</si>
  <si>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</si>
  <si>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</si>
  <si>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</si>
  <si>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</si>
  <si>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</si>
  <si>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</si>
  <si>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</si>
  <si>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</si>
  <si>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</si>
  <si>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</si>
  <si>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</si>
  <si>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</si>
  <si>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</si>
  <si>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</si>
  <si>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</si>
  <si>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</si>
  <si>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</si>
  <si>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</si>
  <si>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</si>
  <si>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</si>
  <si>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</si>
  <si>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</si>
  <si>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</si>
  <si>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</si>
  <si>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</si>
  <si>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</si>
  <si>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</si>
  <si>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</si>
  <si>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</si>
  <si>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</si>
  <si>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</si>
  <si>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</si>
  <si>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</si>
  <si>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</si>
  <si>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</si>
  <si>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</si>
  <si>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</si>
  <si>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</si>
  <si>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</si>
  <si>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</si>
  <si>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</si>
  <si>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</si>
  <si>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</si>
  <si>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</si>
  <si>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</si>
  <si>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</si>
  <si>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</si>
  <si>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</si>
  <si>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</si>
  <si>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</si>
  <si>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</si>
  <si>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</si>
  <si>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</si>
  <si>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</si>
  <si>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</si>
  <si>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</si>
  <si>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</si>
  <si>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</si>
  <si>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</si>
  <si>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</si>
  <si>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</si>
  <si>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</si>
  <si>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</si>
  <si>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</si>
  <si>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</si>
  <si>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</si>
  <si>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</si>
  <si>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</si>
  <si>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</si>
  <si>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</si>
  <si>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</si>
  <si>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</si>
  <si>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</si>
  <si>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</si>
  <si>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</si>
  <si>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</si>
  <si>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</si>
  <si>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</si>
  <si>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</si>
  <si>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</si>
  <si>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</si>
  <si>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</si>
  <si>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</si>
  <si>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</si>
  <si>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</si>
  <si>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</si>
  <si>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</si>
  <si>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</si>
  <si>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</si>
  <si>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</si>
  <si>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</si>
  <si>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</si>
  <si>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</si>
  <si>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</si>
  <si>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</si>
  <si>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</si>
  <si>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</si>
  <si>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</si>
  <si>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</si>
  <si>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</si>
  <si>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</si>
  <si>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</si>
  <si>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</si>
  <si>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</si>
  <si>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</si>
  <si>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</si>
  <si>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</si>
  <si>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</si>
  <si>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</si>
  <si>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</si>
  <si>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</si>
  <si>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</si>
  <si>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</si>
  <si>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</si>
  <si>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</si>
  <si>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</si>
  <si>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</si>
  <si>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</si>
  <si>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</si>
  <si>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</si>
  <si>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</si>
  <si>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</si>
  <si>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</si>
  <si>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</si>
  <si>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</si>
  <si>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</si>
  <si>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</si>
  <si>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</si>
  <si>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</si>
  <si>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</si>
  <si>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</si>
  <si>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</si>
  <si>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</si>
  <si>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</si>
  <si>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</si>
  <si>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</si>
  <si>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</si>
  <si>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</si>
  <si>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</si>
  <si>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</si>
  <si>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</si>
  <si>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</si>
  <si>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</si>
  <si>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</si>
  <si>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</si>
  <si>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</si>
  <si>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</si>
  <si>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</si>
  <si>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</si>
  <si>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</si>
  <si>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</si>
  <si>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</si>
  <si>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</si>
  <si>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</si>
  <si>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</si>
  <si>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</si>
  <si>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</si>
  <si>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</si>
  <si>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</si>
  <si>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</si>
  <si>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</si>
  <si>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</si>
  <si>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</si>
  <si>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</si>
  <si>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</si>
  <si>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</si>
  <si>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</si>
  <si>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</si>
  <si>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</si>
  <si>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</si>
  <si>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</si>
  <si>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</si>
  <si>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</si>
  <si>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</si>
  <si>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</si>
  <si>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</si>
  <si>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</si>
  <si>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</si>
  <si>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</si>
  <si>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</si>
  <si>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</si>
  <si>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</si>
  <si>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</si>
  <si>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</si>
  <si>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</si>
  <si>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</si>
  <si>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</si>
  <si>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</si>
  <si>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</si>
  <si>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</si>
  <si>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</si>
  <si>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</si>
  <si>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</si>
  <si>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</si>
  <si>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</si>
  <si>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</si>
  <si>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</si>
  <si>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</si>
  <si>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</si>
  <si>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</si>
  <si>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</si>
  <si>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</si>
  <si>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</si>
  <si>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</si>
  <si>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</si>
  <si>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</si>
  <si>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</si>
  <si>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</si>
  <si>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</si>
  <si>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</si>
  <si>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</si>
  <si>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</si>
  <si>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</si>
  <si>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</si>
  <si>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</si>
  <si>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</si>
  <si>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</si>
  <si>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</si>
  <si>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</si>
  <si>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</si>
  <si>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</si>
  <si>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</si>
  <si>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</si>
  <si>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</si>
  <si>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</si>
  <si>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</si>
  <si>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</si>
  <si>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</si>
  <si>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</si>
  <si>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</si>
  <si>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</si>
  <si>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</si>
  <si>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</si>
  <si>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</si>
  <si>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</si>
  <si>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</si>
  <si>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</si>
  <si>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</si>
  <si>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</si>
  <si>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</si>
  <si>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</si>
  <si>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</si>
  <si>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</si>
  <si>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</si>
  <si>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</si>
  <si>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</si>
  <si>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</si>
  <si>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</si>
  <si>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</si>
  <si>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</si>
  <si>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</si>
  <si>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</si>
  <si>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</si>
  <si>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</si>
  <si>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</si>
  <si>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</si>
  <si>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</si>
  <si>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</si>
  <si>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</si>
  <si>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</si>
  <si>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</si>
  <si>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</si>
  <si>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</si>
  <si>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</si>
  <si>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</si>
  <si>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</si>
  <si>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</si>
  <si>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</si>
  <si>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</si>
  <si>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</si>
  <si>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</si>
  <si>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</si>
  <si>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</si>
  <si>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</si>
  <si>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</si>
  <si>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</si>
  <si>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</si>
  <si>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</si>
  <si>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</si>
  <si>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</si>
  <si>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</si>
  <si>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</si>
  <si>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</si>
  <si>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</si>
  <si>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</si>
  <si>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</si>
  <si>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</si>
  <si>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</si>
  <si>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</si>
  <si>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</si>
  <si>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</si>
  <si>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</si>
  <si>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</si>
  <si>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</si>
  <si>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</si>
  <si>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</si>
  <si>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</si>
  <si>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</si>
  <si>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</si>
  <si>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</si>
  <si>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</si>
  <si>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</si>
  <si>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</si>
  <si>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</si>
  <si>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</si>
  <si>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</si>
  <si>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</si>
  <si>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</si>
  <si>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</si>
  <si>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</si>
  <si>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</si>
  <si>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</si>
  <si>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</si>
  <si>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</si>
  <si>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</si>
  <si>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</si>
  <si>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</si>
  <si>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</si>
  <si>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</si>
  <si>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</si>
  <si>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</si>
  <si>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</si>
  <si>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</si>
  <si>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</si>
  <si>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</si>
  <si>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</si>
  <si>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</si>
  <si>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</si>
  <si>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</si>
  <si>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</si>
  <si>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</si>
  <si>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</si>
  <si>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</si>
  <si>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</si>
  <si>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</si>
  <si>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</si>
  <si>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</si>
  <si>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</si>
  <si>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</si>
  <si>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</si>
  <si>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</si>
  <si>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</si>
  <si>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</si>
  <si>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</si>
  <si>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</si>
  <si>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</si>
  <si>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</si>
  <si>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</si>
  <si>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</si>
  <si>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</si>
  <si>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</si>
  <si>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</si>
  <si>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</si>
  <si>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</si>
  <si>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</si>
  <si>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</si>
  <si>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</si>
  <si>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</si>
  <si>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</si>
  <si>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</si>
  <si>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</si>
  <si>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</si>
  <si>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</si>
  <si>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</si>
  <si>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</si>
  <si>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</si>
  <si>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</si>
  <si>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</si>
  <si>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</si>
  <si>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</si>
  <si>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</si>
  <si>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</si>
  <si>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</si>
  <si>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</si>
  <si>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</si>
  <si>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</si>
  <si>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</si>
  <si>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</si>
  <si>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</si>
  <si>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</si>
  <si>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</si>
  <si>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</si>
  <si>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</si>
  <si>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</si>
  <si>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</si>
  <si>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</si>
  <si>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</si>
  <si>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</si>
  <si>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</si>
  <si>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</si>
  <si>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</si>
  <si>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</si>
  <si>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</si>
  <si>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</si>
  <si>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</si>
  <si>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</si>
  <si>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</si>
  <si>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</si>
  <si>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</si>
  <si>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</si>
  <si>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</si>
  <si>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</si>
  <si>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</si>
  <si>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</si>
  <si>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</si>
  <si>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</si>
  <si>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</si>
  <si>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</si>
  <si>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</si>
  <si>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</si>
  <si>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</si>
  <si>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</si>
  <si>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</si>
  <si>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</si>
  <si>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</si>
  <si>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</si>
  <si>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</si>
  <si>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</si>
  <si>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</si>
  <si>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</si>
  <si>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</si>
  <si>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</si>
  <si>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</si>
  <si>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</si>
  <si>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</si>
  <si>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</si>
  <si>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</si>
  <si>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</si>
  <si>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</si>
  <si>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</si>
  <si>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</si>
  <si>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</si>
  <si>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</si>
  <si>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</si>
  <si>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</si>
  <si>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</si>
  <si>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</si>
  <si>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</si>
  <si>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</si>
  <si>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</si>
  <si>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</si>
  <si>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</si>
  <si>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</si>
  <si>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</si>
  <si>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</si>
  <si>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</si>
  <si>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</si>
  <si>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</si>
  <si>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</si>
  <si>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</si>
  <si>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</si>
  <si>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</si>
  <si>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</si>
  <si>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</si>
  <si>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</si>
  <si>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</si>
  <si>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</si>
  <si>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</si>
  <si>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</si>
  <si>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</si>
  <si>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</si>
  <si>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</si>
  <si>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</si>
  <si>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</si>
  <si>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</si>
  <si>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</si>
  <si>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</si>
  <si>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</si>
  <si>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</si>
  <si>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</si>
  <si>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</si>
  <si>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</si>
  <si>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</si>
  <si>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</si>
  <si>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</si>
  <si>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</si>
  <si>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</si>
  <si>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</si>
  <si>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</si>
  <si>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</si>
  <si>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</si>
  <si>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</si>
  <si>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</si>
  <si>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</si>
  <si>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</si>
  <si>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</si>
  <si>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</si>
  <si>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</si>
  <si>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</si>
  <si>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</si>
  <si>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</si>
  <si>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</si>
  <si>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</si>
  <si>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</si>
  <si>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</si>
  <si>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</si>
  <si>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</si>
  <si>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</si>
  <si>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</si>
  <si>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</si>
  <si>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</si>
  <si>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</si>
  <si>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</si>
  <si>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</si>
  <si>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</si>
  <si>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</si>
  <si>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</si>
  <si>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</si>
  <si>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</si>
  <si>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</si>
  <si>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</si>
  <si>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</si>
  <si>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</si>
  <si>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</si>
  <si>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</si>
  <si>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</si>
  <si>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</si>
  <si>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</si>
  <si>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</si>
  <si>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</si>
  <si>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</si>
  <si>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</si>
  <si>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</si>
  <si>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</si>
  <si>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</si>
  <si>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</si>
  <si>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</si>
  <si>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</si>
  <si>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</si>
  <si>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</si>
  <si>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</si>
  <si>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</si>
  <si>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</si>
  <si>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</si>
  <si>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</si>
  <si>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</si>
  <si>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</si>
  <si>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</si>
  <si>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</si>
  <si>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</si>
  <si>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</si>
  <si>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</si>
  <si>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</si>
  <si>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</si>
  <si>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</si>
  <si>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</si>
  <si>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</si>
  <si>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</si>
  <si>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</si>
  <si>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</si>
  <si>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</si>
  <si>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</si>
  <si>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</si>
  <si>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</si>
  <si>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</si>
  <si>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</si>
  <si>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</si>
  <si>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</si>
  <si>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</si>
  <si>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</si>
  <si>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</si>
  <si>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</si>
  <si>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</si>
  <si>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</si>
  <si>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</si>
  <si>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</si>
  <si>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</si>
  <si>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</si>
  <si>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</si>
  <si>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</si>
  <si>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</si>
  <si>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</si>
  <si>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</si>
  <si>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</si>
  <si>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</si>
  <si>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</si>
  <si>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</si>
  <si>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</si>
  <si>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</si>
  <si>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</si>
  <si>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</si>
  <si>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</si>
  <si>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</si>
  <si>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</si>
  <si>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</si>
  <si>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</si>
  <si>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</si>
  <si>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</si>
  <si>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</si>
  <si>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</si>
  <si>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</si>
  <si>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</si>
  <si>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</si>
  <si>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</si>
  <si>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</si>
  <si>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</si>
  <si>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</si>
  <si>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</si>
  <si>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</si>
  <si>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</si>
  <si>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</si>
  <si>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</si>
  <si>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</si>
  <si>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</si>
  <si>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</si>
  <si>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</si>
  <si>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</si>
  <si>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</si>
  <si>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</si>
  <si>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</si>
  <si>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</si>
  <si>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</si>
  <si>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</si>
  <si>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</si>
  <si>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</si>
  <si>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</si>
  <si>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</si>
  <si>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</si>
  <si>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</si>
  <si>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</si>
  <si>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</si>
  <si>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</si>
  <si>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</si>
  <si>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</si>
  <si>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</si>
  <si>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</si>
  <si>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</si>
  <si>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</si>
  <si>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</si>
  <si>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</si>
  <si>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</si>
  <si>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</si>
  <si>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</si>
  <si>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</si>
  <si>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</si>
  <si>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</si>
  <si>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</si>
  <si>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</si>
  <si>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</si>
  <si>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</si>
  <si>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</si>
  <si>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</si>
  <si>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</si>
  <si>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</si>
  <si>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</si>
  <si>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</si>
  <si>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</si>
  <si>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</si>
  <si>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</si>
  <si>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</si>
  <si>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</si>
  <si>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</si>
  <si>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</si>
  <si>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</si>
  <si>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</si>
  <si>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</si>
  <si>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</si>
  <si>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</si>
  <si>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</si>
  <si>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</si>
  <si>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</si>
  <si>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</si>
  <si>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</si>
  <si>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</si>
  <si>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</si>
  <si>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</si>
  <si>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</si>
  <si>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</si>
  <si>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</si>
  <si>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</si>
  <si>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</si>
  <si>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</si>
  <si>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</si>
  <si>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</si>
  <si>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</si>
  <si>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</si>
  <si>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</si>
  <si>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</si>
  <si>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</si>
  <si>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</si>
  <si>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</si>
  <si>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</si>
  <si>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</si>
  <si>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</si>
  <si>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</si>
  <si>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</si>
  <si>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</si>
  <si>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</si>
  <si>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</si>
  <si>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</si>
  <si>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</si>
  <si>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</si>
  <si>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</si>
  <si>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</si>
  <si>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</si>
  <si>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</si>
  <si>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</si>
  <si>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</si>
  <si>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</si>
  <si>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</si>
  <si>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</si>
  <si>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</si>
  <si>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</si>
  <si>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</si>
  <si>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</si>
  <si>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</si>
  <si>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</si>
  <si>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</si>
  <si>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</si>
  <si>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</si>
  <si>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</si>
  <si>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</si>
  <si>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</si>
  <si>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</si>
  <si>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</si>
  <si>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</si>
  <si>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</si>
  <si>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</si>
  <si>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</si>
  <si>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</si>
  <si>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</si>
  <si>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</si>
  <si>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</si>
  <si>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</si>
  <si>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</si>
  <si>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</si>
  <si>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</si>
  <si>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</si>
  <si>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</si>
  <si>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</si>
  <si>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</si>
  <si>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</si>
  <si>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</si>
  <si>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</si>
  <si>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</si>
  <si>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</si>
  <si>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</si>
  <si>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</si>
  <si>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</si>
  <si>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</si>
  <si>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</si>
  <si>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</si>
  <si>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</si>
  <si>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</si>
  <si>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</si>
  <si>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</si>
  <si>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</si>
  <si>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</si>
  <si>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</si>
  <si>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</si>
  <si>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</si>
  <si>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</si>
  <si>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</si>
  <si>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</si>
  <si>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</si>
  <si>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</si>
  <si>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</si>
  <si>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</si>
  <si>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</si>
  <si>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</si>
  <si>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</si>
  <si>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</si>
  <si>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</si>
  <si>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</si>
  <si>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</si>
  <si>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</si>
  <si>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</si>
  <si>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</si>
  <si>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</si>
  <si>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</si>
  <si>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</si>
  <si>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</si>
  <si>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</si>
  <si>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</si>
  <si>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</si>
  <si>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</si>
  <si>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</si>
  <si>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</si>
  <si>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</si>
  <si>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</si>
  <si>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</si>
  <si>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</si>
  <si>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</si>
  <si>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</si>
  <si>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</si>
  <si>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</si>
  <si>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</si>
  <si>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</si>
  <si>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</si>
  <si>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</si>
  <si>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</si>
  <si>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</si>
  <si>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</si>
  <si>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</si>
  <si>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</si>
  <si>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</si>
  <si>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</si>
  <si>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</si>
  <si>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</si>
  <si>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</si>
  <si>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</si>
  <si>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</si>
  <si>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</si>
  <si>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</si>
  <si>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</si>
  <si>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</si>
  <si>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</si>
  <si>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</si>
  <si>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</si>
  <si>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</si>
  <si>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</si>
  <si>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</si>
  <si>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</si>
  <si>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</si>
  <si>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</si>
  <si>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</si>
  <si>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</si>
  <si>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</si>
  <si>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</si>
  <si>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</si>
  <si>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</si>
  <si>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</si>
  <si>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</si>
  <si>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</si>
  <si>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</si>
  <si>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</si>
  <si>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</si>
  <si>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</si>
  <si>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</si>
  <si>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</si>
  <si>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</si>
  <si>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</si>
  <si>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</si>
  <si>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</si>
  <si>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</si>
  <si>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</si>
  <si>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</si>
  <si>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</si>
  <si>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</si>
  <si>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</si>
  <si>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</si>
  <si>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</si>
  <si>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</si>
  <si>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</si>
  <si>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</si>
  <si>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</si>
  <si>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</si>
  <si>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</si>
  <si>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</si>
  <si>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</si>
  <si>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</si>
  <si>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</si>
  <si>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</si>
  <si>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</si>
  <si>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</si>
  <si>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</si>
  <si>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</si>
  <si>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</si>
  <si>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</si>
  <si>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</si>
  <si>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</si>
  <si>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</si>
  <si>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</si>
  <si>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</si>
  <si>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</si>
  <si>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</si>
  <si>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</si>
  <si>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</si>
  <si>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</si>
  <si>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</si>
  <si>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</si>
  <si>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</si>
  <si>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</si>
  <si>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</si>
  <si>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</si>
  <si>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</si>
  <si>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</si>
  <si>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</si>
  <si>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</si>
  <si>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</si>
  <si>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</si>
  <si>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</si>
  <si>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</si>
  <si>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</si>
  <si>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</si>
  <si>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</si>
  <si>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</si>
  <si>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</si>
  <si>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</si>
  <si>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</si>
  <si>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</si>
  <si>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</si>
  <si>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</si>
  <si>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</si>
  <si>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</si>
  <si>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</si>
  <si>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</si>
  <si>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</si>
  <si>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</si>
  <si>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</si>
  <si>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</si>
  <si>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</si>
  <si>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</si>
  <si>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</si>
  <si>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</si>
  <si>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</si>
  <si>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</si>
  <si>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</si>
  <si>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</si>
  <si>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</si>
  <si>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</si>
  <si>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</si>
  <si>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</si>
  <si>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</si>
  <si>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</si>
  <si>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</si>
  <si>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</si>
  <si>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</si>
  <si>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</si>
  <si>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</si>
  <si>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</si>
  <si>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</si>
  <si>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</si>
  <si>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</si>
  <si>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</si>
  <si>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</si>
  <si>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</si>
  <si>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</si>
  <si>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</si>
  <si>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</si>
  <si>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</si>
  <si>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</si>
  <si>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</si>
  <si>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</si>
  <si>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</si>
  <si>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</si>
  <si>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</si>
  <si>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</si>
  <si>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</si>
  <si>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</si>
  <si>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</si>
  <si>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</si>
  <si>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</si>
  <si>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</si>
  <si>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</si>
  <si>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</si>
  <si>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</si>
  <si>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</si>
  <si>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</si>
  <si>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</si>
  <si>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</si>
  <si>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</si>
  <si>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</si>
  <si>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</si>
  <si>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</si>
  <si>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</si>
  <si>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</si>
  <si>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</si>
  <si>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</si>
  <si>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</si>
  <si>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</si>
  <si>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</si>
  <si>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</si>
  <si>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</si>
  <si>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</si>
  <si>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</si>
  <si>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</si>
  <si>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</si>
  <si>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</si>
  <si>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</si>
  <si>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</si>
  <si>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</si>
  <si>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</si>
  <si>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</si>
  <si>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</si>
  <si>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</si>
  <si>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</si>
  <si>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</si>
  <si>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</si>
  <si>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</si>
  <si>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</si>
  <si>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</si>
  <si>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</si>
  <si>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</si>
  <si>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</si>
  <si>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</si>
  <si>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</si>
  <si>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</si>
  <si>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</si>
  <si>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</si>
  <si>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</si>
  <si>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</si>
  <si>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</si>
  <si>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</si>
  <si>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</si>
  <si>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</si>
  <si>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</si>
  <si>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</si>
  <si>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</si>
  <si>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</si>
  <si>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</si>
  <si>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</si>
  <si>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</si>
  <si>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</si>
  <si>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</si>
  <si>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</si>
  <si>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</si>
  <si>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</si>
  <si>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</si>
  <si>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</si>
  <si>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</si>
  <si>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</si>
  <si>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</si>
  <si>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</si>
  <si>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</si>
  <si>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</si>
  <si>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</si>
  <si>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</si>
  <si>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</si>
  <si>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</si>
  <si>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</si>
  <si>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</si>
  <si>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</si>
  <si>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</si>
  <si>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</si>
  <si>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</si>
  <si>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</si>
  <si>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</si>
  <si>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</si>
  <si>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</si>
  <si>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</si>
  <si>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</si>
  <si>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</si>
  <si>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</si>
  <si>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</si>
  <si>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</si>
  <si>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</si>
  <si>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</si>
  <si>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</si>
  <si>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</si>
  <si>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</si>
  <si>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</si>
  <si>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</si>
  <si>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</si>
  <si>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</si>
  <si>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</si>
  <si>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</si>
  <si>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</si>
  <si>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</si>
  <si>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</si>
  <si>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</si>
  <si>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</si>
  <si>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</si>
  <si>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</si>
  <si>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</si>
  <si>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</si>
  <si>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</si>
  <si>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</si>
  <si>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</si>
  <si>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</si>
  <si>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</si>
  <si>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</si>
  <si>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</si>
  <si>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</si>
  <si>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</si>
  <si>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</si>
  <si>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</si>
  <si>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</si>
  <si>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</si>
  <si>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</si>
  <si>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</si>
  <si>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</si>
  <si>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</si>
  <si>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</si>
  <si>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</si>
  <si>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</si>
  <si>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</si>
  <si>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</si>
  <si>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</si>
  <si>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</si>
  <si>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</si>
  <si>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</si>
  <si>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</si>
  <si>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</si>
  <si>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</si>
  <si>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</si>
  <si>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</si>
  <si>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</si>
  <si>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</si>
  <si>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</si>
  <si>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</si>
  <si>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</si>
  <si>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</si>
  <si>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</si>
  <si>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</si>
  <si>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</si>
  <si>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</si>
  <si>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</si>
  <si>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</si>
  <si>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</si>
  <si>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</si>
  <si>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</si>
  <si>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</si>
  <si>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</si>
  <si>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</si>
  <si>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</si>
  <si>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</si>
  <si>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</si>
  <si>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</si>
  <si>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</si>
  <si>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</si>
  <si>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</si>
  <si>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</si>
  <si>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</si>
  <si>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</si>
  <si>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</si>
  <si>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</si>
  <si>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</si>
  <si>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</si>
  <si>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</si>
  <si>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</si>
  <si>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</si>
  <si>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</si>
  <si>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</si>
  <si>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</si>
  <si>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</si>
  <si>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</si>
  <si>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</si>
  <si>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</si>
  <si>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</si>
  <si>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</si>
  <si>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</si>
  <si>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</si>
  <si>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</si>
  <si>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</si>
  <si>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</si>
  <si>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</si>
  <si>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</si>
  <si>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</si>
  <si>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</si>
  <si>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</si>
  <si>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</si>
  <si>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</si>
  <si>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</si>
  <si>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</si>
  <si>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</si>
  <si>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</si>
  <si>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</si>
  <si>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</si>
  <si>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</si>
  <si>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</si>
  <si>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</si>
  <si>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</si>
  <si>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</si>
  <si>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</si>
  <si>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</si>
  <si>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</si>
  <si>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</si>
  <si>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</si>
  <si>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</si>
  <si>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</si>
  <si>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</si>
  <si>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</si>
  <si>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</si>
  <si>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</si>
  <si>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</si>
  <si>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</si>
  <si>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</si>
  <si>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</si>
  <si>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</si>
  <si>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</si>
  <si>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</si>
  <si>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</si>
  <si>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</si>
  <si>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</si>
  <si>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</si>
  <si>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</si>
  <si>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</si>
  <si>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</si>
  <si>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</si>
  <si>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</si>
  <si>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</si>
  <si>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</si>
  <si>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</si>
  <si>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</si>
  <si>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</si>
  <si>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</si>
  <si>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</si>
  <si>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</si>
  <si>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</si>
  <si>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</si>
  <si>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</si>
  <si>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</si>
  <si>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</si>
  <si>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</si>
  <si>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</si>
  <si>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</si>
  <si>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</si>
  <si>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</si>
  <si>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</si>
  <si>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</si>
  <si>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</si>
  <si>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</si>
  <si>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</si>
  <si>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</si>
  <si>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</si>
  <si>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</si>
  <si>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</si>
  <si>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</si>
  <si>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</si>
  <si>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</si>
  <si>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</si>
  <si>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</si>
  <si>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</si>
  <si>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</si>
  <si>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</si>
  <si>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</si>
  <si>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</si>
  <si>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</si>
  <si>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</si>
  <si>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</si>
  <si>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</si>
  <si>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</si>
  <si>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</si>
  <si>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</si>
  <si>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</si>
  <si>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</si>
  <si>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</si>
  <si>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</si>
  <si>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</si>
  <si>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</si>
  <si>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</si>
  <si>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</si>
  <si>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</si>
  <si>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</si>
  <si>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</si>
  <si>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</si>
  <si>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</si>
  <si>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</si>
  <si>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</si>
  <si>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</si>
  <si>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</si>
  <si>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</si>
  <si>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</si>
  <si>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</si>
  <si>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</si>
  <si>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</si>
  <si>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</si>
  <si>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</si>
  <si>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</si>
  <si>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</si>
  <si>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</si>
  <si>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</si>
  <si>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</si>
  <si>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</si>
  <si>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</si>
  <si>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</si>
  <si>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</si>
  <si>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</si>
  <si>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</si>
  <si>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</si>
  <si>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</si>
  <si>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</si>
  <si>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</si>
  <si>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</si>
  <si>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</si>
  <si>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</si>
  <si>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</si>
  <si>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</si>
  <si>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</si>
  <si>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</si>
  <si>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</si>
  <si>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</si>
  <si>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</si>
  <si>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</si>
  <si>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</si>
  <si>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</si>
  <si>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</si>
  <si>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</si>
  <si>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</si>
  <si>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</si>
  <si>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</si>
  <si>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</si>
  <si>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</si>
  <si>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</si>
  <si>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</si>
  <si>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</si>
  <si>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</si>
  <si>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</si>
  <si>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</si>
  <si>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</si>
  <si>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</si>
  <si>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</si>
  <si>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</si>
  <si>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</si>
  <si>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</si>
  <si>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</si>
  <si>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</si>
  <si>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</si>
  <si>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</si>
  <si>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</si>
  <si>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</si>
  <si>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</si>
  <si>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</si>
  <si>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</si>
  <si>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</si>
  <si>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</si>
  <si>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</si>
  <si>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</si>
  <si>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</si>
  <si>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</si>
  <si>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</si>
  <si>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</si>
  <si>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</si>
  <si>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</si>
  <si>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</si>
  <si>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</si>
  <si>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</si>
  <si>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</si>
  <si>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</si>
  <si>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</si>
  <si>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</si>
  <si>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</si>
  <si>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</si>
  <si>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</si>
  <si>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</si>
  <si>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</si>
  <si>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</si>
  <si>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</si>
  <si>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</si>
  <si>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</si>
  <si>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</si>
  <si>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</si>
  <si>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</si>
  <si>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</si>
  <si>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</si>
  <si>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</si>
  <si>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</si>
  <si>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</si>
  <si>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</si>
  <si>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</si>
  <si>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</si>
  <si>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</si>
  <si>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</si>
  <si>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</si>
  <si>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</si>
  <si>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</si>
  <si>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</si>
  <si>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</si>
  <si>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</si>
  <si>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</si>
  <si>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</si>
  <si>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</si>
  <si>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</si>
  <si>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</si>
  <si>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</si>
  <si>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</si>
  <si>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</si>
  <si>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</si>
  <si>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</si>
  <si>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</si>
  <si>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</si>
  <si>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</si>
  <si>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</si>
  <si>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</si>
  <si>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</si>
  <si>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</si>
  <si>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</si>
  <si>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</si>
  <si>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</si>
  <si>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</si>
  <si>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</si>
  <si>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</si>
  <si>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</si>
  <si>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</si>
  <si>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</si>
  <si>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</si>
  <si>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</si>
  <si>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</si>
  <si>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</si>
  <si>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</si>
  <si>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</si>
  <si>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</si>
  <si>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</si>
  <si>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</si>
  <si>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</si>
  <si>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</si>
  <si>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</si>
  <si>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</si>
  <si>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</si>
  <si>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</si>
  <si>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</si>
  <si>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</si>
  <si>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</si>
  <si>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</si>
  <si>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</si>
  <si>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</si>
  <si>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</si>
  <si>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</si>
  <si>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</si>
  <si>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</si>
  <si>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</si>
  <si>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</si>
  <si>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</si>
  <si>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</si>
  <si>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</si>
  <si>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</si>
  <si>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</si>
  <si>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</si>
  <si>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</si>
  <si>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</si>
  <si>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</si>
  <si>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</si>
  <si>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</si>
  <si>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</si>
  <si>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</si>
  <si>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</si>
  <si>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</si>
  <si>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</si>
  <si>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</si>
  <si>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</si>
  <si>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</si>
  <si>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</si>
  <si>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</si>
  <si>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</si>
  <si>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</si>
  <si>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</si>
  <si>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</si>
  <si>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</si>
  <si>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</si>
  <si>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</si>
  <si>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</si>
  <si>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</si>
  <si>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</si>
  <si>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</si>
  <si>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</si>
  <si>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</si>
  <si>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</si>
  <si>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</si>
  <si>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</si>
  <si>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</si>
  <si>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</si>
  <si>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</si>
  <si>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</si>
  <si>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</si>
  <si>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</si>
  <si>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</si>
  <si>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</si>
  <si>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</si>
  <si>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</si>
  <si>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</si>
  <si>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</si>
  <si>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</si>
  <si>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</si>
  <si>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</si>
  <si>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</si>
  <si>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</si>
  <si>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</si>
  <si>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</si>
  <si>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</si>
  <si>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</si>
  <si>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</si>
  <si>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</si>
  <si>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</si>
  <si>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</si>
  <si>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</si>
  <si>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</si>
  <si>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</si>
  <si>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</si>
  <si>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</si>
  <si>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</si>
  <si>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</si>
  <si>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</si>
  <si>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</si>
  <si>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</si>
  <si>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</si>
  <si>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</si>
  <si>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</si>
  <si>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</si>
  <si>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</si>
  <si>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</si>
  <si>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</si>
  <si>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</si>
  <si>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</si>
  <si>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</si>
  <si>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</si>
  <si>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</si>
  <si>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</si>
  <si>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</si>
  <si>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</si>
  <si>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</si>
  <si>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</si>
  <si>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</si>
  <si>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</si>
  <si>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</si>
  <si>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</si>
  <si>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</si>
  <si>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</si>
  <si>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</si>
  <si>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</si>
  <si>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</si>
  <si>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</si>
  <si>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</si>
  <si>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</si>
  <si>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</si>
  <si>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</si>
  <si>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</si>
  <si>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</si>
  <si>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</si>
  <si>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</si>
  <si>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</si>
  <si>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</si>
  <si>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</si>
  <si>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</si>
  <si>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</si>
  <si>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</si>
  <si>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</si>
  <si>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</si>
  <si>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</si>
  <si>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</si>
  <si>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</si>
  <si>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</si>
  <si>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</si>
  <si>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</si>
  <si>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</si>
  <si>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</si>
  <si>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</si>
  <si>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</si>
  <si>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</si>
  <si>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</si>
  <si>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</si>
  <si>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</si>
  <si>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</si>
  <si>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</si>
  <si>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</si>
  <si>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</si>
  <si>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</si>
  <si>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</si>
  <si>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</si>
  <si>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</si>
  <si>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</si>
  <si>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</si>
  <si>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</si>
  <si>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</si>
  <si>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</si>
  <si>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</si>
  <si>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</si>
  <si>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</si>
  <si>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</si>
  <si>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</si>
  <si>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</si>
  <si>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</si>
  <si>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</si>
  <si>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</si>
  <si>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</si>
  <si>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</si>
  <si>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</si>
  <si>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</si>
  <si>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</si>
  <si>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</si>
  <si>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</si>
  <si>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</si>
  <si>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</si>
  <si>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</si>
  <si>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</si>
  <si>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</si>
  <si>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</si>
  <si>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</si>
  <si>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</si>
  <si>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</si>
  <si>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</si>
  <si>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</si>
  <si>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</si>
  <si>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</si>
  <si>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</si>
  <si>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</si>
  <si>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</si>
  <si>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</si>
  <si>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</si>
  <si>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</si>
  <si>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</si>
  <si>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</si>
  <si>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</si>
  <si>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</si>
  <si>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</si>
  <si>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</si>
  <si>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</si>
  <si>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</si>
  <si>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</si>
  <si>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</si>
  <si>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</si>
  <si>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</si>
  <si>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</si>
  <si>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</si>
  <si>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</si>
  <si>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</si>
  <si>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</si>
  <si>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</si>
  <si>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</si>
  <si>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</si>
  <si>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</si>
  <si>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</si>
  <si>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</si>
  <si>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</si>
  <si>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</si>
  <si>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</si>
  <si>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</si>
  <si>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</si>
  <si>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</si>
  <si>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</si>
  <si>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</si>
  <si>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</si>
  <si>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</si>
  <si>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</si>
  <si>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</si>
  <si>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</si>
  <si>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</si>
  <si>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</si>
  <si>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</si>
  <si>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</si>
  <si>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</si>
  <si>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</si>
  <si>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</si>
  <si>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</si>
  <si>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</si>
  <si>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</si>
  <si>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</si>
  <si>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</si>
  <si>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</si>
  <si>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</si>
  <si>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</si>
  <si>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</si>
  <si>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</si>
  <si>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</si>
  <si>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</si>
  <si>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</si>
  <si>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</si>
  <si>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</si>
  <si>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</si>
  <si>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</si>
  <si>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</si>
  <si>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</si>
  <si>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</si>
  <si>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</si>
  <si>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</si>
  <si>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</si>
  <si>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</si>
  <si>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</si>
  <si>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</si>
  <si>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</si>
  <si>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</si>
  <si>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</si>
  <si>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</si>
  <si>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</si>
  <si>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</si>
  <si>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</si>
  <si>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</si>
  <si>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</si>
  <si>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</si>
  <si>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</si>
  <si>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</si>
  <si>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</si>
  <si>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</si>
  <si>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</si>
  <si>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</si>
  <si>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</si>
  <si>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</si>
  <si>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</si>
  <si>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</si>
  <si>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</si>
  <si>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</si>
  <si>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</si>
  <si>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</si>
  <si>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</si>
  <si>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</si>
  <si>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</si>
  <si>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</si>
  <si>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</si>
  <si>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</si>
  <si>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</si>
  <si>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</si>
  <si>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</si>
  <si>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</si>
  <si>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</si>
  <si>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</si>
  <si>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</si>
  <si>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</si>
  <si>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</si>
  <si>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</si>
  <si>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</si>
  <si>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</si>
  <si>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</si>
  <si>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</si>
  <si>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</si>
  <si>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</si>
  <si>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</si>
  <si>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</si>
  <si>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</si>
  <si>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</si>
  <si>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</si>
  <si>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</si>
  <si>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</si>
  <si>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</si>
  <si>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</si>
  <si>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</si>
  <si>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</si>
  <si>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</si>
  <si>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</si>
  <si>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</si>
  <si>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</si>
  <si>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</si>
  <si>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</si>
  <si>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</si>
  <si>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</si>
  <si>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</si>
  <si>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</si>
  <si>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</si>
  <si>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</si>
  <si>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</si>
  <si>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</si>
  <si>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</si>
  <si>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</si>
  <si>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</si>
  <si>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</si>
  <si>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</si>
  <si>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</si>
  <si>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</si>
  <si>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</si>
  <si>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</si>
  <si>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</si>
  <si>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</si>
  <si>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</si>
  <si>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</si>
  <si>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</si>
  <si>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</si>
  <si>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</si>
  <si>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</si>
  <si>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</si>
  <si>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</si>
  <si>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</si>
  <si>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</si>
  <si>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</si>
  <si>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</si>
  <si>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</si>
  <si>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</si>
  <si>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</si>
  <si>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</si>
  <si>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</si>
  <si>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</si>
  <si>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</si>
  <si>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</si>
  <si>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</si>
  <si>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</si>
  <si>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</si>
  <si>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</si>
  <si>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</si>
  <si>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</si>
  <si>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</si>
  <si>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</si>
  <si>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</si>
  <si>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</si>
  <si>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</si>
  <si>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</si>
  <si>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</si>
  <si>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</si>
  <si>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</si>
  <si>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</si>
  <si>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</si>
  <si>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</si>
  <si>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</si>
  <si>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</si>
  <si>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</si>
  <si>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</si>
  <si>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</si>
  <si>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</si>
  <si>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</si>
  <si>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</si>
  <si>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</si>
  <si>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</si>
  <si>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</si>
  <si>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</si>
  <si>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</si>
  <si>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</si>
  <si>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</si>
  <si>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</si>
  <si>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</si>
  <si>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</si>
  <si>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</si>
  <si>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</si>
  <si>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</si>
  <si>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</si>
  <si>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</si>
  <si>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</si>
  <si>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</si>
  <si>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</si>
  <si>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</si>
  <si>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</si>
  <si>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</si>
  <si>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</si>
  <si>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</si>
  <si>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</si>
  <si>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</si>
  <si>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</si>
  <si>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</si>
  <si>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</si>
  <si>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</si>
  <si>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</si>
  <si>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</si>
  <si>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</si>
  <si>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</si>
  <si>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</si>
  <si>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</si>
  <si>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</si>
  <si>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</si>
  <si>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</si>
  <si>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</si>
  <si>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</si>
  <si>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</si>
  <si>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</si>
  <si>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</si>
  <si>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</si>
  <si>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</si>
  <si>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</si>
  <si>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</si>
  <si>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</si>
  <si>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</si>
  <si>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</si>
  <si>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</si>
  <si>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</si>
  <si>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</si>
  <si>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</si>
  <si>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</si>
  <si>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</si>
  <si>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</si>
  <si>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</si>
  <si>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</si>
  <si>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</si>
  <si>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</si>
  <si>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</si>
  <si>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</si>
  <si>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</si>
  <si>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</si>
  <si>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</si>
  <si>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</si>
  <si>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</si>
  <si>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</si>
  <si>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</si>
  <si>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</si>
  <si>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</si>
  <si>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</si>
  <si>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</si>
  <si>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</si>
  <si>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</si>
  <si>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</si>
  <si>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</si>
  <si>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</si>
  <si>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</si>
  <si>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</si>
  <si>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</si>
  <si>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</si>
  <si>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</si>
  <si>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</si>
  <si>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</si>
  <si>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</si>
  <si>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</si>
  <si>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</si>
  <si>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</si>
  <si>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</si>
  <si>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</si>
  <si>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</si>
  <si>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</si>
  <si>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</si>
  <si>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</si>
  <si>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</si>
  <si>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</si>
  <si>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</si>
  <si>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</si>
  <si>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</si>
  <si>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</si>
  <si>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</si>
  <si>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</si>
  <si>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</si>
  <si>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</si>
  <si>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</si>
  <si>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</si>
  <si>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</si>
  <si>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</si>
  <si>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</si>
  <si>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</si>
  <si>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</si>
  <si>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</si>
  <si>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</si>
  <si>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</si>
  <si>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</si>
  <si>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</si>
  <si>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</si>
  <si>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</si>
  <si>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</si>
  <si>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</si>
  <si>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</si>
  <si>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</si>
  <si>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</si>
  <si>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</si>
  <si>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</si>
  <si>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</si>
  <si>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</si>
  <si>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</si>
  <si>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</si>
  <si>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</si>
  <si>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</si>
  <si>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</si>
  <si>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</si>
  <si>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</si>
  <si>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</si>
  <si>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</si>
  <si>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</si>
  <si>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</si>
  <si>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</si>
  <si>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</si>
  <si>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</si>
  <si>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</si>
  <si>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</si>
  <si>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</si>
  <si>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</si>
  <si>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</si>
  <si>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</si>
  <si>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</si>
  <si>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</si>
  <si>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</si>
  <si>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</si>
  <si>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</si>
  <si>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</si>
  <si>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</si>
  <si>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</si>
  <si>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</si>
  <si>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</si>
  <si>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</si>
  <si>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</si>
  <si>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</si>
  <si>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</si>
  <si>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</si>
  <si>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</si>
  <si>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</si>
  <si>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</si>
  <si>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</si>
  <si>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</si>
  <si>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</si>
  <si>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</si>
  <si>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</si>
  <si>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</si>
  <si>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</si>
  <si>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</si>
  <si>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</si>
  <si>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</si>
  <si>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</si>
  <si>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</si>
  <si>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</si>
  <si>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</si>
  <si>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</si>
  <si>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</si>
  <si>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</si>
  <si>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</si>
  <si>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</si>
  <si>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</si>
  <si>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</si>
  <si>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</si>
  <si>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</si>
  <si>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</si>
  <si>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</si>
  <si>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</si>
  <si>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</si>
  <si>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</si>
  <si>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</si>
  <si>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</si>
  <si>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</si>
  <si>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</si>
  <si>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</si>
  <si>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</si>
  <si>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</si>
  <si>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</si>
  <si>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</si>
  <si>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</si>
  <si>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</si>
  <si>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</si>
  <si>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</si>
  <si>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</si>
  <si>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</si>
  <si>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</si>
  <si>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</si>
  <si>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</si>
  <si>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</si>
  <si>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</si>
  <si>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</si>
  <si>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</si>
  <si>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</si>
  <si>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</si>
  <si>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</si>
  <si>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</si>
  <si>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</si>
  <si>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</si>
  <si>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</si>
  <si>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</si>
  <si>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</si>
  <si>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</si>
  <si>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</si>
  <si>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</si>
  <si>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</si>
  <si>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</si>
  <si>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</si>
  <si>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</si>
  <si>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</si>
  <si>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</si>
  <si>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</si>
  <si>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</si>
  <si>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</si>
  <si>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</si>
  <si>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</si>
  <si>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</si>
  <si>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</si>
  <si>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</si>
  <si>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</si>
  <si>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</si>
  <si>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</si>
  <si>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</si>
  <si>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</si>
  <si>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</si>
  <si>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</si>
  <si>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</si>
  <si>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</si>
  <si>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</si>
  <si>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</si>
  <si>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</si>
  <si>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</si>
  <si>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</si>
  <si>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</si>
  <si>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</si>
  <si>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</si>
  <si>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</si>
  <si>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</si>
  <si>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</si>
  <si>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</si>
  <si>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</si>
  <si>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</si>
  <si>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</si>
  <si>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</si>
  <si>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</si>
  <si>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</si>
  <si>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</si>
  <si>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</si>
  <si>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</si>
  <si>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</si>
  <si>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</si>
  <si>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</si>
  <si>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</si>
  <si>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</si>
  <si>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</si>
  <si>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</si>
  <si>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</si>
  <si>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</si>
  <si>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</si>
  <si>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</si>
  <si>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</si>
  <si>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</si>
  <si>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</si>
  <si>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</si>
  <si>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</si>
  <si>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</si>
  <si>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</si>
  <si>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</si>
  <si>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</si>
  <si>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</si>
  <si>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</si>
  <si>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</si>
  <si>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</si>
  <si>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</si>
  <si>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</si>
  <si>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</si>
  <si>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</si>
  <si>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</si>
  <si>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</si>
  <si>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</si>
  <si>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</si>
  <si>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</si>
  <si>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</si>
  <si>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</si>
  <si>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</si>
  <si>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</si>
  <si>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</si>
  <si>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</si>
  <si>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</si>
  <si>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</si>
  <si>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</si>
  <si>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</si>
  <si>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</si>
  <si>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</si>
  <si>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</si>
  <si>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</si>
  <si>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</si>
  <si>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</si>
  <si>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</si>
  <si>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</si>
  <si>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</si>
  <si>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</si>
  <si>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</si>
  <si>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</si>
  <si>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</si>
  <si>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</si>
  <si>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</si>
  <si>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</si>
  <si>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</si>
  <si>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</si>
  <si>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</si>
  <si>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</si>
  <si>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</si>
  <si>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</si>
  <si>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</si>
  <si>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</si>
  <si>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</si>
  <si>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</si>
  <si>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</si>
  <si>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</si>
  <si>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</si>
  <si>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</si>
  <si>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</si>
  <si>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</si>
  <si>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</si>
  <si>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</si>
  <si>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</si>
  <si>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</si>
  <si>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</si>
  <si>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</si>
  <si>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</si>
  <si>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</si>
  <si>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</si>
  <si>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</si>
  <si>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</si>
  <si>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</si>
  <si>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</si>
  <si>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</si>
  <si>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</si>
  <si>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</si>
  <si>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</si>
  <si>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</si>
  <si>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</si>
  <si>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</si>
  <si>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</si>
  <si>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</si>
  <si>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</si>
  <si>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</si>
  <si>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</si>
  <si>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</si>
  <si>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</si>
  <si>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</si>
  <si>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</si>
  <si>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</si>
  <si>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</si>
  <si>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</si>
  <si>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</si>
  <si>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</si>
  <si>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</si>
  <si>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</si>
  <si>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</si>
  <si>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</si>
  <si>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</si>
  <si>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</si>
  <si>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</si>
  <si>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</si>
  <si>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</si>
  <si>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</si>
  <si>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</si>
  <si>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</si>
  <si>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</si>
  <si>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</si>
  <si>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</si>
  <si>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</si>
  <si>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</si>
  <si>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</si>
  <si>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</si>
  <si>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</si>
  <si>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</si>
  <si>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</si>
  <si>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</si>
  <si>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</si>
  <si>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</si>
  <si>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</si>
  <si>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</si>
  <si>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</si>
  <si>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</si>
  <si>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</si>
  <si>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</si>
  <si>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</si>
  <si>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</si>
  <si>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</si>
  <si>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</si>
  <si>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</si>
  <si>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</si>
  <si>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</si>
  <si>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</si>
  <si>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</si>
  <si>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</si>
  <si>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</si>
  <si>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</si>
  <si>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</si>
  <si>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</si>
  <si>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</si>
  <si>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</si>
  <si>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</si>
  <si>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</si>
  <si>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</si>
  <si>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</si>
  <si>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</si>
  <si>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</si>
  <si>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</si>
  <si>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</si>
  <si>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</si>
  <si>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</si>
  <si>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</si>
  <si>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</si>
  <si>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</si>
  <si>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</si>
  <si>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</si>
  <si>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</si>
  <si>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</si>
  <si>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</si>
  <si>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</si>
  <si>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</si>
  <si>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</si>
  <si>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</si>
  <si>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</si>
  <si>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</si>
  <si>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</si>
  <si>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</si>
  <si>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</si>
  <si>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</si>
  <si>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</si>
  <si>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</si>
  <si>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</si>
  <si>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</si>
  <si>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</si>
  <si>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</si>
  <si>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</si>
  <si>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</si>
  <si>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</si>
  <si>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</si>
  <si>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</si>
  <si>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</si>
  <si>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</si>
  <si>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</si>
  <si>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</si>
  <si>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</si>
  <si>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</si>
  <si>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</si>
  <si>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</si>
  <si>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</si>
  <si>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</si>
  <si>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</si>
  <si>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</si>
  <si>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</si>
  <si>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</si>
  <si>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</si>
  <si>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</si>
  <si>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</si>
  <si>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</si>
  <si>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</si>
  <si>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</si>
  <si>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</si>
  <si>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</si>
  <si>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</si>
  <si>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</si>
  <si>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</si>
  <si>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</si>
  <si>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</si>
  <si>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</si>
  <si>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</si>
  <si>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</si>
  <si>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</si>
  <si>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</si>
  <si>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</si>
  <si>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</si>
  <si>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</si>
  <si>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</si>
  <si>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</si>
  <si>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</si>
  <si>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</si>
  <si>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</si>
  <si>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</si>
  <si>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</si>
  <si>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</si>
  <si>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</si>
  <si>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</si>
  <si>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</si>
  <si>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</si>
  <si>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</si>
  <si>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</si>
  <si>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</si>
  <si>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</si>
  <si>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</si>
  <si>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</si>
  <si>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</si>
  <si>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</si>
  <si>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</si>
  <si>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</si>
  <si>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</si>
  <si>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</si>
  <si>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</si>
  <si>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</si>
  <si>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</si>
  <si>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</si>
  <si>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</si>
  <si>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</si>
  <si>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</si>
  <si>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</si>
  <si>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</si>
  <si>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</si>
  <si>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</si>
  <si>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</si>
  <si>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</si>
  <si>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</si>
  <si>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</si>
  <si>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</si>
  <si>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</si>
  <si>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</si>
  <si>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</si>
  <si>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</si>
  <si>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</si>
  <si>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</si>
  <si>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</si>
  <si>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</si>
  <si>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</si>
  <si>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</si>
  <si>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</si>
  <si>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</si>
  <si>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</si>
  <si>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</si>
  <si>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</si>
  <si>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</si>
  <si>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</si>
  <si>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</si>
  <si>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</si>
  <si>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</si>
  <si>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</si>
  <si>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</si>
  <si>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</si>
  <si>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</si>
  <si>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</si>
  <si>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</si>
  <si>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</si>
  <si>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</si>
  <si>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</si>
  <si>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</si>
  <si>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</si>
  <si>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</si>
  <si>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</si>
  <si>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</si>
  <si>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</si>
  <si>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</si>
  <si>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</si>
  <si>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</si>
  <si>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</si>
  <si>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</si>
  <si>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</si>
  <si>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</si>
  <si>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</si>
  <si>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</si>
  <si>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</si>
  <si>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</si>
  <si>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</si>
  <si>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</si>
  <si>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</si>
  <si>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</si>
  <si>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</si>
  <si>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</si>
  <si>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</si>
  <si>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</si>
  <si>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</si>
  <si>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</si>
  <si>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</si>
  <si>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</si>
  <si>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</si>
  <si>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</si>
  <si>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</si>
  <si>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</si>
  <si>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</si>
  <si>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</si>
  <si>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</si>
  <si>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</si>
  <si>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</si>
  <si>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</si>
  <si>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</si>
  <si>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</si>
  <si>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</si>
  <si>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</si>
  <si>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</si>
  <si>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</si>
  <si>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</si>
  <si>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</si>
  <si>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</si>
  <si>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</si>
  <si>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</si>
  <si>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</si>
  <si>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</si>
  <si>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</si>
  <si>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</si>
  <si>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</si>
  <si>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</si>
  <si>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</si>
  <si>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</si>
  <si>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</si>
  <si>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</si>
  <si>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</si>
  <si>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</si>
  <si>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</si>
  <si>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</si>
  <si>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</si>
  <si>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</si>
  <si>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</si>
  <si>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</si>
  <si>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</si>
  <si>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</si>
  <si>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</si>
  <si>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</si>
  <si>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</si>
  <si>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</si>
  <si>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</si>
  <si>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</si>
  <si>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</si>
  <si>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</si>
  <si>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</si>
  <si>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</si>
  <si>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</si>
  <si>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</si>
  <si>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</si>
  <si>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</si>
  <si>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</si>
  <si>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</si>
  <si>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</si>
  <si>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</si>
  <si>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</si>
  <si>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</si>
  <si>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</si>
  <si>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</si>
  <si>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</si>
  <si>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</si>
  <si>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</si>
  <si>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</si>
  <si>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</si>
  <si>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</si>
  <si>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</si>
  <si>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</si>
  <si>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</si>
  <si>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</si>
  <si>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</si>
  <si>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</si>
  <si>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</si>
  <si>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</si>
  <si>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</si>
  <si>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</si>
  <si>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</si>
  <si>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</si>
  <si>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</si>
  <si>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</si>
  <si>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</si>
  <si>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</si>
  <si>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</si>
  <si>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</si>
  <si>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</si>
  <si>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</si>
  <si>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</si>
  <si>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</si>
  <si>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</si>
  <si>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</si>
  <si>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</si>
  <si>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</si>
  <si>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</si>
  <si>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</si>
  <si>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</si>
  <si>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</si>
  <si>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</si>
  <si>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</si>
  <si>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</si>
  <si>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</si>
  <si>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</si>
  <si>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</si>
  <si>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</si>
  <si>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</si>
  <si>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</si>
  <si>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</si>
  <si>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</si>
  <si>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</si>
  <si>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</si>
  <si>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</si>
  <si>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</si>
  <si>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</si>
  <si>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</si>
  <si>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</si>
  <si>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</si>
  <si>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</si>
  <si>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</si>
  <si>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</si>
  <si>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</si>
  <si>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</si>
  <si>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</si>
  <si>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</si>
  <si>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</si>
  <si>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</si>
  <si>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</si>
  <si>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</si>
  <si>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</si>
  <si>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</si>
  <si>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</si>
  <si>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</si>
  <si>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</si>
  <si>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</si>
  <si>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</si>
  <si>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</si>
  <si>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</si>
  <si>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</si>
  <si>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</si>
  <si>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</si>
  <si>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</si>
  <si>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</si>
  <si>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</si>
  <si>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</si>
  <si>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</si>
  <si>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</si>
  <si>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</si>
  <si>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</si>
  <si>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</si>
  <si>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</si>
  <si>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</si>
  <si>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</si>
  <si>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</si>
  <si>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</si>
  <si>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</si>
  <si>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</si>
  <si>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</si>
  <si>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</si>
  <si>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</si>
  <si>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</si>
  <si>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</si>
  <si>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</si>
  <si>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</si>
  <si>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</si>
  <si>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</si>
  <si>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</si>
  <si>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</si>
  <si>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</si>
  <si>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</si>
  <si>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</si>
  <si>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</si>
  <si>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</si>
  <si>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</si>
  <si>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</si>
  <si>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</si>
  <si>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</si>
  <si>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</si>
  <si>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</si>
  <si>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</si>
  <si>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</si>
  <si>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</si>
  <si>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</si>
  <si>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</si>
  <si>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</si>
  <si>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</si>
  <si>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</si>
  <si>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</si>
  <si>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</si>
  <si>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</si>
  <si>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</si>
  <si>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</si>
  <si>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</si>
  <si>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</si>
  <si>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</si>
  <si>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</si>
  <si>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</si>
  <si>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</si>
  <si>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</si>
  <si>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</si>
  <si>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</si>
  <si>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</si>
  <si>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</si>
  <si>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</si>
  <si>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</si>
  <si>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</si>
  <si>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</si>
  <si>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</si>
  <si>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</si>
  <si>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</si>
  <si>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</si>
  <si>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</si>
  <si>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</si>
  <si>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</si>
  <si>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</si>
  <si>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</si>
  <si>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</si>
  <si>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</si>
  <si>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</si>
  <si>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</si>
  <si>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</si>
  <si>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</si>
  <si>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</si>
  <si>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</si>
  <si>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</si>
  <si>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</si>
  <si>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</si>
  <si>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</si>
  <si>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</si>
  <si>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</si>
  <si>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</si>
  <si>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</si>
  <si>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</si>
  <si>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</si>
  <si>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</si>
  <si>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</si>
  <si>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</si>
  <si>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</si>
  <si>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</si>
  <si>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</si>
  <si>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</si>
  <si>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</si>
  <si>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</si>
  <si>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</si>
  <si>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</si>
  <si>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</si>
  <si>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</si>
  <si>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</si>
  <si>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</si>
  <si>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</si>
  <si>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</si>
  <si>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</si>
  <si>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</si>
  <si>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</si>
  <si>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</si>
  <si>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</si>
  <si>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</si>
  <si>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</si>
  <si>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</si>
  <si>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</si>
  <si>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</si>
  <si>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</si>
  <si>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</si>
  <si>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</si>
  <si>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</si>
  <si>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</si>
  <si>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</si>
  <si>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</si>
  <si>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</si>
  <si>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</si>
  <si>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</si>
  <si>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</si>
  <si>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</si>
  <si>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</si>
  <si>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</si>
  <si>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</si>
  <si>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</si>
  <si>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</si>
  <si>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</si>
  <si>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</si>
  <si>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</si>
  <si>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</si>
  <si>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</si>
  <si>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</si>
  <si>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</si>
  <si>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</si>
  <si>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</si>
  <si>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</si>
  <si>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</si>
  <si>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</si>
  <si>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</si>
  <si>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</si>
  <si>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</si>
  <si>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</si>
  <si>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</si>
  <si>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</si>
  <si>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</si>
  <si>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</si>
  <si>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</si>
  <si>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</si>
  <si>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</si>
  <si>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</si>
  <si>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</si>
  <si>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</si>
  <si>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</si>
  <si>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</si>
  <si>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</si>
  <si>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</si>
  <si>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</si>
  <si>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</si>
  <si>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</si>
  <si>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</si>
  <si>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</si>
  <si>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</si>
  <si>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</si>
  <si>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</si>
  <si>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</si>
  <si>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</si>
  <si>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</si>
  <si>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</si>
  <si>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</si>
  <si>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</si>
  <si>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</si>
  <si>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</si>
  <si>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</si>
  <si>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</si>
  <si>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</si>
  <si>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</si>
  <si>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</si>
  <si>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</si>
  <si>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</si>
  <si>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</si>
  <si>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</si>
  <si>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</si>
  <si>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</si>
  <si>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</si>
  <si>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</si>
  <si>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</si>
  <si>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</si>
  <si>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</si>
  <si>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</si>
  <si>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</si>
  <si>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</si>
  <si>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</si>
  <si>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</si>
  <si>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</si>
  <si>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</si>
  <si>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</si>
  <si>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</si>
  <si>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</si>
  <si>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</si>
  <si>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</si>
  <si>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</si>
  <si>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</si>
  <si>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</si>
  <si>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</si>
  <si>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</si>
  <si>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</si>
  <si>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</si>
  <si>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</si>
  <si>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</si>
  <si>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</si>
  <si>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</si>
  <si>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</si>
  <si>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</si>
  <si>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</si>
  <si>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</si>
  <si>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</si>
  <si>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</si>
  <si>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</si>
  <si>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</si>
  <si>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</si>
  <si>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</si>
  <si>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</si>
  <si>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</si>
  <si>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</si>
  <si>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</si>
  <si>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</si>
  <si>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</si>
  <si>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</si>
  <si>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</si>
  <si>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</si>
  <si>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</si>
  <si>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</si>
  <si>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</si>
  <si>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</si>
  <si>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</si>
  <si>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</si>
  <si>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</si>
  <si>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</si>
  <si>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</si>
  <si>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</si>
  <si>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</si>
  <si>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</si>
  <si>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</si>
  <si>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</si>
  <si>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</si>
  <si>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</si>
  <si>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</si>
  <si>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</si>
  <si>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</si>
  <si>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</si>
  <si>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</si>
  <si>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</si>
  <si>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</si>
  <si>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</si>
  <si>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</si>
  <si>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</si>
  <si>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</si>
  <si>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</si>
  <si>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</si>
  <si>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</si>
  <si>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</si>
  <si>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</si>
  <si>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</si>
  <si>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</si>
  <si>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</si>
  <si>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</si>
  <si>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</si>
  <si>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</si>
  <si>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</si>
  <si>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</si>
  <si>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</si>
  <si>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</si>
  <si>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</si>
  <si>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</si>
  <si>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</si>
  <si>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</si>
  <si>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</si>
  <si>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</si>
  <si>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</si>
  <si>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</si>
  <si>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</si>
  <si>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</si>
  <si>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</si>
  <si>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</si>
  <si>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</si>
  <si>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</si>
  <si>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</si>
  <si>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</si>
  <si>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</si>
  <si>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</si>
  <si>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</si>
  <si>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</si>
  <si>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</si>
  <si>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</si>
  <si>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</si>
  <si>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</si>
  <si>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</si>
  <si>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</si>
  <si>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</si>
  <si>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</si>
  <si>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</si>
  <si>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</si>
  <si>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</si>
  <si>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</si>
  <si>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</si>
  <si>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</si>
  <si>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</si>
  <si>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</si>
  <si>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</si>
  <si>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</si>
  <si>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</si>
  <si>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</si>
  <si>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</si>
  <si>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</si>
  <si>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</si>
  <si>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</si>
  <si>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</si>
  <si>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</si>
  <si>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</si>
  <si>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</si>
  <si>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</si>
  <si>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</si>
  <si>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</si>
  <si>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</si>
  <si>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</si>
  <si>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</si>
  <si>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</si>
  <si>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</si>
  <si>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</si>
  <si>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</si>
  <si>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</si>
  <si>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</si>
  <si>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</si>
  <si>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</si>
  <si>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</si>
  <si>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</si>
  <si>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</si>
  <si>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</si>
  <si>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</si>
  <si>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</si>
  <si>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</si>
  <si>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</si>
  <si>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</si>
  <si>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</si>
  <si>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</si>
  <si>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</si>
  <si>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</si>
  <si>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</si>
  <si>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</si>
  <si>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</si>
  <si>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</si>
  <si>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</si>
  <si>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</si>
  <si>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</si>
  <si>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</si>
  <si>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</si>
  <si>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</si>
  <si>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</si>
  <si>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</si>
  <si>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</si>
  <si>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</si>
  <si>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</si>
  <si>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</si>
  <si>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</si>
  <si>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</si>
  <si>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</si>
  <si>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</si>
  <si>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</si>
  <si>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</si>
  <si>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</si>
  <si>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</si>
  <si>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</si>
  <si>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</si>
  <si>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</si>
  <si>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</si>
  <si>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</si>
  <si>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</si>
  <si>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</si>
  <si>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</si>
  <si>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</si>
  <si>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</si>
  <si>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</si>
  <si>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</si>
  <si>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</si>
  <si>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</si>
  <si>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</si>
  <si>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</si>
  <si>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</si>
  <si>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</si>
  <si>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</si>
  <si>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</si>
  <si>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</si>
  <si>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</si>
  <si>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</si>
  <si>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</si>
  <si>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</si>
  <si>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</si>
  <si>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</si>
  <si>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</si>
  <si>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</si>
  <si>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</si>
  <si>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</si>
  <si>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</si>
  <si>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</si>
  <si>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</si>
  <si>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</si>
  <si>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</si>
  <si>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</si>
  <si>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</si>
  <si>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</si>
  <si>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</si>
  <si>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</si>
  <si>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</si>
  <si>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</si>
  <si>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</si>
  <si>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</si>
  <si>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</si>
  <si>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</si>
  <si>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</si>
  <si>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</si>
  <si>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</si>
  <si>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</si>
  <si>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</si>
  <si>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</si>
  <si>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</si>
  <si>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</si>
  <si>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</si>
  <si>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</si>
  <si>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</si>
  <si>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</si>
  <si>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</si>
  <si>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</si>
  <si>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</si>
  <si>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</si>
  <si>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</si>
  <si>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</si>
  <si>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</si>
  <si>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</si>
  <si>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</si>
  <si>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</si>
  <si>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</si>
  <si>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</si>
  <si>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</si>
  <si>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</si>
  <si>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</si>
  <si>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</si>
  <si>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</si>
  <si>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</si>
  <si>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</si>
  <si>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</si>
  <si>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</si>
  <si>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</si>
  <si>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</si>
  <si>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</si>
  <si>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</si>
  <si>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</si>
  <si>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</si>
  <si>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</si>
  <si>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</si>
  <si>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</si>
  <si>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</si>
  <si>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</si>
  <si>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</si>
  <si>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</si>
  <si>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</si>
  <si>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</si>
  <si>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</si>
  <si>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</si>
  <si>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</si>
  <si>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</si>
  <si>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</si>
  <si>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</si>
  <si>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</si>
  <si>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</si>
  <si>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</si>
  <si>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</si>
  <si>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</si>
  <si>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</si>
  <si>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</si>
  <si>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</si>
  <si>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</si>
  <si>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</si>
  <si>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</si>
  <si>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</si>
  <si>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</si>
  <si>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</si>
  <si>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</si>
  <si>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</si>
  <si>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</si>
  <si>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</si>
  <si>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</si>
  <si>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</si>
  <si>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</si>
  <si>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</si>
  <si>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</si>
  <si>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</si>
  <si>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</si>
  <si>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</si>
  <si>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</si>
  <si>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</si>
  <si>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</si>
  <si>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</si>
  <si>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</si>
  <si>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</si>
  <si>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</si>
  <si>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</si>
  <si>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</si>
  <si>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</si>
  <si>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</si>
  <si>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</si>
  <si>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</si>
  <si>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</si>
  <si>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</si>
  <si>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</si>
  <si>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</si>
  <si>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</si>
  <si>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</si>
  <si>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</si>
  <si>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</si>
  <si>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</si>
  <si>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</si>
  <si>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</si>
  <si>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</si>
  <si>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</si>
  <si>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</si>
  <si>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</si>
  <si>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</si>
  <si>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</si>
  <si>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</si>
  <si>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</si>
  <si>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</si>
  <si>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</si>
  <si>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</si>
  <si>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</si>
  <si>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</si>
  <si>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</si>
  <si>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</si>
  <si>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</si>
  <si>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</si>
  <si>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</si>
  <si>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</si>
  <si>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</si>
  <si>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</si>
  <si>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</si>
  <si>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</si>
  <si>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</si>
  <si>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</si>
  <si>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</si>
  <si>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</si>
  <si>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</si>
  <si>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</si>
  <si>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</si>
  <si>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</si>
  <si>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</si>
  <si>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</si>
  <si>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</si>
  <si>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</si>
  <si>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</si>
  <si>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</si>
  <si>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</si>
  <si>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</si>
  <si>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</si>
  <si>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</si>
  <si>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</si>
  <si>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</si>
  <si>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</si>
  <si>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</si>
  <si>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</si>
  <si>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</si>
  <si>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</si>
  <si>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</si>
  <si>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</si>
  <si>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</si>
  <si>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</si>
  <si>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</si>
  <si>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</si>
  <si>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</si>
  <si>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</si>
  <si>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</si>
  <si>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</si>
  <si>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</si>
  <si>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</si>
  <si>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</si>
  <si>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</si>
  <si>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</si>
  <si>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</si>
  <si>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</si>
  <si>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</si>
  <si>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</si>
  <si>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</si>
  <si>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</si>
  <si>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</si>
  <si>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</si>
  <si>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</si>
  <si>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</si>
  <si>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</si>
  <si>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</si>
  <si>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</si>
  <si>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</si>
  <si>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</si>
  <si>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</si>
  <si>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</si>
  <si>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</si>
  <si>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</si>
  <si>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</si>
  <si>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</si>
  <si>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</si>
  <si>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</si>
  <si>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</si>
  <si>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</si>
  <si>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</si>
  <si>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</si>
  <si>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</si>
  <si>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</si>
  <si>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</si>
  <si>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</si>
  <si>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</si>
  <si>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</si>
  <si>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</si>
  <si>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</si>
  <si>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</si>
  <si>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</si>
  <si>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</si>
  <si>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</si>
  <si>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</si>
  <si>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</si>
  <si>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</si>
  <si>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</si>
  <si>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</si>
  <si>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</si>
  <si>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</si>
  <si>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</si>
  <si>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</si>
  <si>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</si>
  <si>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</si>
  <si>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</si>
  <si>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</si>
  <si>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</si>
  <si>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</si>
  <si>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</si>
  <si>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</si>
  <si>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</si>
  <si>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</si>
  <si>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</si>
  <si>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</si>
  <si>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</si>
  <si>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</si>
  <si>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</si>
  <si>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</si>
  <si>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</si>
  <si>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</si>
  <si>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</si>
  <si>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</si>
  <si>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</si>
  <si>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</si>
  <si>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</si>
  <si>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</si>
  <si>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</si>
  <si>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</si>
  <si>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</si>
  <si>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</si>
  <si>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</si>
  <si>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</si>
  <si>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</si>
  <si>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</si>
  <si>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</si>
  <si>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</si>
  <si>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</si>
  <si>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</si>
  <si>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</si>
  <si>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</si>
  <si>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</si>
  <si>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</si>
  <si>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</si>
  <si>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</si>
  <si>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</si>
  <si>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</si>
  <si>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</si>
  <si>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</si>
  <si>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</si>
  <si>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</si>
  <si>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</si>
  <si>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</si>
  <si>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</si>
  <si>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</si>
  <si>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</si>
  <si>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</si>
  <si>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</si>
  <si>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</si>
  <si>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</si>
  <si>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</si>
  <si>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</si>
  <si>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</si>
  <si>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</si>
  <si>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</si>
  <si>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</si>
  <si>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</si>
  <si>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</si>
  <si>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</si>
  <si>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</si>
  <si>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</si>
  <si>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</si>
  <si>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</si>
  <si>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</si>
  <si>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</si>
  <si>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</si>
  <si>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</si>
  <si>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</si>
  <si>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</si>
  <si>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</si>
  <si>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</si>
  <si>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</si>
  <si>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</si>
  <si>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</si>
  <si>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</si>
  <si>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</si>
  <si>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</si>
  <si>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</si>
  <si>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</si>
  <si>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</si>
  <si>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</si>
  <si>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</si>
  <si>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</si>
  <si>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</si>
  <si>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</si>
  <si>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</si>
  <si>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</si>
  <si>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</si>
  <si>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</si>
  <si>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</si>
  <si>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</si>
  <si>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</si>
  <si>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</si>
  <si>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</si>
  <si>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</si>
  <si>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</si>
  <si>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</si>
  <si>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</si>
  <si>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</si>
  <si>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</si>
  <si>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</si>
  <si>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</si>
  <si>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</si>
  <si>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</si>
  <si>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</si>
  <si>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</si>
  <si>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</si>
  <si>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</si>
  <si>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</si>
  <si>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</si>
  <si>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</si>
  <si>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</si>
  <si>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</si>
  <si>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</si>
  <si>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</si>
  <si>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</si>
  <si>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</si>
  <si>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</si>
  <si>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</si>
  <si>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</si>
  <si>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</si>
  <si>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</si>
  <si>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</si>
  <si>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</si>
  <si>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</si>
  <si>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</si>
  <si>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</si>
  <si>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</si>
  <si>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</si>
  <si>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</si>
  <si>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</si>
  <si>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</si>
  <si>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</si>
  <si>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</si>
  <si>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</si>
  <si>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</si>
  <si>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</si>
  <si>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</si>
  <si>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</si>
  <si>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</si>
  <si>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</si>
  <si>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</si>
  <si>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</si>
  <si>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</si>
  <si>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</si>
  <si>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</si>
  <si>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</si>
  <si>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</si>
  <si>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</si>
  <si>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</si>
  <si>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</si>
  <si>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</si>
  <si>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</si>
  <si>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</si>
  <si>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</si>
  <si>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</si>
  <si>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</si>
  <si>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</si>
  <si>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</si>
  <si>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</si>
  <si>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</si>
  <si>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</si>
  <si>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</si>
  <si>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</si>
  <si>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</si>
  <si>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</si>
  <si>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</si>
  <si>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</si>
  <si>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</si>
  <si>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</si>
  <si>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</si>
  <si>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</si>
  <si>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</si>
  <si>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</si>
  <si>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</si>
  <si>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</si>
  <si>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</si>
  <si>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</si>
  <si>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</si>
  <si>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</si>
  <si>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</si>
  <si>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</si>
  <si>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</si>
  <si>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</si>
  <si>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</si>
  <si>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</si>
  <si>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</si>
  <si>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</si>
  <si>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</si>
  <si>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</si>
  <si>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</si>
  <si>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</si>
  <si>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</si>
  <si>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</si>
  <si>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</si>
  <si>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</si>
  <si>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</si>
  <si>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</si>
  <si>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</si>
  <si>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</si>
  <si>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</si>
  <si>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</si>
  <si>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</si>
  <si>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</si>
  <si>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</si>
  <si>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</si>
  <si>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</si>
  <si>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</si>
  <si>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</si>
  <si>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</si>
  <si>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</si>
  <si>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</si>
  <si>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</si>
  <si>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</si>
  <si>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</si>
  <si>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</si>
  <si>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</si>
  <si>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</si>
  <si>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</si>
  <si>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</si>
  <si>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</si>
  <si>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</si>
  <si>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</si>
  <si>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</si>
  <si>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</si>
  <si>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</si>
  <si>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</si>
  <si>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</si>
  <si>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</si>
  <si>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</si>
  <si>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</si>
  <si>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</si>
  <si>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</si>
  <si>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</si>
  <si>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</si>
  <si>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</si>
  <si>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</si>
  <si>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</si>
  <si>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</si>
  <si>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</si>
  <si>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</si>
  <si>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</si>
  <si>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</si>
  <si>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</si>
  <si>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</si>
  <si>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</si>
  <si>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</si>
  <si>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</si>
  <si>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</si>
  <si>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</si>
  <si>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</si>
  <si>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</si>
  <si>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</si>
  <si>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</si>
  <si>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</si>
  <si>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</si>
  <si>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</si>
  <si>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</si>
  <si>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</si>
  <si>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</si>
  <si>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</si>
  <si>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</si>
  <si>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</si>
  <si>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</si>
  <si>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</si>
  <si>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</si>
  <si>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</si>
  <si>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</si>
  <si>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</si>
  <si>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</si>
  <si>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</si>
  <si>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</si>
  <si>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</si>
  <si>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</si>
  <si>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</si>
  <si>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</si>
  <si>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</si>
  <si>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</si>
  <si>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</si>
  <si>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</si>
  <si>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</si>
  <si>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</si>
  <si>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</si>
  <si>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</si>
  <si>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</si>
  <si>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</si>
  <si>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</si>
  <si>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</si>
  <si>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</si>
  <si>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</si>
  <si>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</si>
  <si>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</si>
  <si>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</si>
  <si>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</si>
  <si>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</si>
  <si>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</si>
  <si>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</si>
  <si>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</si>
  <si>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</si>
  <si>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</si>
  <si>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</si>
  <si>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</si>
  <si>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</si>
  <si>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</si>
  <si>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</si>
  <si>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</si>
  <si>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</si>
  <si>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</si>
  <si>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</si>
  <si>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</si>
  <si>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</si>
  <si>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</si>
  <si>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</si>
  <si>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</si>
  <si>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</si>
  <si>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</si>
  <si>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</si>
  <si>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</si>
  <si>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</si>
  <si>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</si>
  <si>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</si>
  <si>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</si>
  <si>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</si>
  <si>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</si>
  <si>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</si>
  <si>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</si>
  <si>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</si>
  <si>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</si>
  <si>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</si>
  <si>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</si>
  <si>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</si>
  <si>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</si>
  <si>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</si>
  <si>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</si>
  <si>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</si>
  <si>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</si>
  <si>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</si>
  <si>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</si>
  <si>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</si>
  <si>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</si>
  <si>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</si>
  <si>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</si>
  <si>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</si>
  <si>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</si>
  <si>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</si>
  <si>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</si>
  <si>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</si>
  <si>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</si>
  <si>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</si>
  <si>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</si>
  <si>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</si>
  <si>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</si>
  <si>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</si>
  <si>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</si>
  <si>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</si>
  <si>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</si>
  <si>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</si>
  <si>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</si>
  <si>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</si>
  <si>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</si>
  <si>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</si>
  <si>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</si>
  <si>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</si>
  <si>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</si>
  <si>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</si>
  <si>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</si>
  <si>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</si>
  <si>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</si>
  <si>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</si>
  <si>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</si>
  <si>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</si>
  <si>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</si>
  <si>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</si>
  <si>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</si>
  <si>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</si>
  <si>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</si>
  <si>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</si>
  <si>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</si>
  <si>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</si>
  <si>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</si>
  <si>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</si>
  <si>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</si>
  <si>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</si>
  <si>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</si>
  <si>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</si>
  <si>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</si>
  <si>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</si>
  <si>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</si>
  <si>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</si>
  <si>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</si>
  <si>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</si>
  <si>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</si>
  <si>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</si>
  <si>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</si>
  <si>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</si>
  <si>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</si>
  <si>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</si>
  <si>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</si>
  <si>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</si>
  <si>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</si>
  <si>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</si>
  <si>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</si>
  <si>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</si>
  <si>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</si>
  <si>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</si>
  <si>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</si>
  <si>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</si>
  <si>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</si>
  <si>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</si>
  <si>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</si>
  <si>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</si>
  <si>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</si>
  <si>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</si>
  <si>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</si>
  <si>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</si>
  <si>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</si>
  <si>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</si>
  <si>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</si>
  <si>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</si>
  <si>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</si>
  <si>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</si>
  <si>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</si>
  <si>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</si>
  <si>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</si>
  <si>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</si>
  <si>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</si>
  <si>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</si>
  <si>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</si>
  <si>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</si>
  <si>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</si>
  <si>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</si>
  <si>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</si>
  <si>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</si>
  <si>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</si>
  <si>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</si>
  <si>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</si>
  <si>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</si>
  <si>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</si>
  <si>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</si>
  <si>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</si>
  <si>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</si>
  <si>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</si>
  <si>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</si>
  <si>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</si>
  <si>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</si>
  <si>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</si>
  <si>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</si>
  <si>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</si>
  <si>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</si>
  <si>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</si>
  <si>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</si>
  <si>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</si>
  <si>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</si>
  <si>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</si>
  <si>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</si>
  <si>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</si>
  <si>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</si>
  <si>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</si>
  <si>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</si>
  <si>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</si>
  <si>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</si>
  <si>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</si>
  <si>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</si>
  <si>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</si>
  <si>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</si>
  <si>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</si>
  <si>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</si>
  <si>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</si>
  <si>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</si>
  <si>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</si>
  <si>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</si>
  <si>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</si>
  <si>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</si>
  <si>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</si>
  <si>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</si>
  <si>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</si>
  <si>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</si>
  <si>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</si>
  <si>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</si>
  <si>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</si>
  <si>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</si>
  <si>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</si>
  <si>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</si>
  <si>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</si>
  <si>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</si>
  <si>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</si>
  <si>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</si>
  <si>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</si>
  <si>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</si>
  <si>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</si>
  <si>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</si>
  <si>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</si>
  <si>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</si>
  <si>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</si>
  <si>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</si>
  <si>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</si>
  <si>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</si>
  <si>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</si>
  <si>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</si>
  <si>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</si>
  <si>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</si>
  <si>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</si>
  <si>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</si>
  <si>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</si>
  <si>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</si>
  <si>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</si>
  <si>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</si>
  <si>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</si>
  <si>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</si>
  <si>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</si>
  <si>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</si>
  <si>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</si>
  <si>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</si>
  <si>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</si>
  <si>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</si>
  <si>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</si>
  <si>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</si>
  <si>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</si>
  <si>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</si>
  <si>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</si>
  <si>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</si>
  <si>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</si>
  <si>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</si>
  <si>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</si>
  <si>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</si>
  <si>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</si>
  <si>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</si>
  <si>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</si>
  <si>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</si>
  <si>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</si>
  <si>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</si>
  <si>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</si>
  <si>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</si>
  <si>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</si>
  <si>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</si>
  <si>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</si>
  <si>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</si>
  <si>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</si>
  <si>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</si>
  <si>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</si>
  <si>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</si>
  <si>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</si>
  <si>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</si>
  <si>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</si>
  <si>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</si>
  <si>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</si>
  <si>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</si>
  <si>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</si>
  <si>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</si>
  <si>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</si>
  <si>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</si>
  <si>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</si>
  <si>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</si>
  <si>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</si>
  <si>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</si>
  <si>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</si>
  <si>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</si>
  <si>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</si>
  <si>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</si>
  <si>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</si>
  <si>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</si>
  <si>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</si>
  <si>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</si>
  <si>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</si>
  <si>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</si>
  <si>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</si>
  <si>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</si>
  <si>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</si>
  <si>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</si>
  <si>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</si>
  <si>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</si>
  <si>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</si>
  <si>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</si>
  <si>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</si>
  <si>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</si>
  <si>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</si>
  <si>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</si>
  <si>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</si>
  <si>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</si>
  <si>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</si>
  <si>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</si>
  <si>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</si>
  <si>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</si>
  <si>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</si>
  <si>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</si>
  <si>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</si>
  <si>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</si>
  <si>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</si>
  <si>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</si>
  <si>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</si>
  <si>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</si>
  <si>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</si>
  <si>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</si>
  <si>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</si>
  <si>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</si>
  <si>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</si>
  <si>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</si>
  <si>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</si>
  <si>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</si>
  <si>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</si>
  <si>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</si>
  <si>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</si>
  <si>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</si>
  <si>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</si>
  <si>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</si>
  <si>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</si>
  <si>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</si>
  <si>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</si>
  <si>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</si>
  <si>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</si>
  <si>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</si>
  <si>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</si>
  <si>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</si>
  <si>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</si>
  <si>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</si>
  <si>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</si>
  <si>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</si>
  <si>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</si>
  <si>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</si>
  <si>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</si>
  <si>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</si>
  <si>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</si>
  <si>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</si>
  <si>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</si>
  <si>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</si>
  <si>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</si>
  <si>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</si>
  <si>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</si>
  <si>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</si>
  <si>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</si>
  <si>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</si>
  <si>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</si>
  <si>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</si>
  <si>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</si>
  <si>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</si>
  <si>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</si>
  <si>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</si>
  <si>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</si>
  <si>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</si>
  <si>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</si>
  <si>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</si>
  <si>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</si>
  <si>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</si>
  <si>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</si>
  <si>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</si>
  <si>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</si>
  <si>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</si>
  <si>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</si>
  <si>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</si>
  <si>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</si>
  <si>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</si>
  <si>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</si>
  <si>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</si>
  <si>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</si>
  <si>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</si>
  <si>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</si>
  <si>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</si>
  <si>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</si>
  <si>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</si>
  <si>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</si>
  <si>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</si>
  <si>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</si>
  <si>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</si>
  <si>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</si>
  <si>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</si>
  <si>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</si>
  <si>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</si>
  <si>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</si>
  <si>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</si>
  <si>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</si>
  <si>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</si>
  <si>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</si>
  <si>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</si>
  <si>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</si>
  <si>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</si>
  <si>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</si>
  <si>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</si>
  <si>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</si>
  <si>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</si>
  <si>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</si>
  <si>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</si>
  <si>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</si>
  <si>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</si>
  <si>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</si>
  <si>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</si>
  <si>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</si>
  <si>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</si>
  <si>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</si>
  <si>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</si>
  <si>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</si>
  <si>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</si>
  <si>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</si>
  <si>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</si>
  <si>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</si>
  <si>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</si>
  <si>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</si>
  <si>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</si>
  <si>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</si>
  <si>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</si>
  <si>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</si>
  <si>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</si>
  <si>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</si>
  <si>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</si>
  <si>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</si>
  <si>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</si>
  <si>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</si>
  <si>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</si>
  <si>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</si>
  <si>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</si>
  <si>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</si>
  <si>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</si>
  <si>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</si>
  <si>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</si>
  <si>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</si>
  <si>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</si>
  <si>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</si>
  <si>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</si>
  <si>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</si>
  <si>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</si>
  <si>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</si>
  <si>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</si>
  <si>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</si>
  <si>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</si>
  <si>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</si>
  <si>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</si>
  <si>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</si>
  <si>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</si>
  <si>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</si>
  <si>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</si>
  <si>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</si>
  <si>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</si>
  <si>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</si>
  <si>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</si>
  <si>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</si>
  <si>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</si>
  <si>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</si>
  <si>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</si>
  <si>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</si>
  <si>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</si>
  <si>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</si>
  <si>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</si>
  <si>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</si>
  <si>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</si>
  <si>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</si>
  <si>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</si>
  <si>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</si>
  <si>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</si>
  <si>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</si>
  <si>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</si>
  <si>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</si>
  <si>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</si>
  <si>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</si>
  <si>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</si>
  <si>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</si>
  <si>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</si>
  <si>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</si>
  <si>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</si>
  <si>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</si>
  <si>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</si>
  <si>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</si>
  <si>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</si>
  <si>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</si>
  <si>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</si>
  <si>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</si>
  <si>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</si>
  <si>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</si>
  <si>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</si>
  <si>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</si>
  <si>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</si>
  <si>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</si>
  <si>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</si>
  <si>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</si>
  <si>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</si>
  <si>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</si>
  <si>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</si>
  <si>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</si>
  <si>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</si>
  <si>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</si>
  <si>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</si>
  <si>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</si>
  <si>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</si>
  <si>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</si>
  <si>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</si>
  <si>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</si>
  <si>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</si>
  <si>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</si>
  <si>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</si>
  <si>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</si>
  <si>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</si>
  <si>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</si>
  <si>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</si>
  <si>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</si>
  <si>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</si>
  <si>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</si>
  <si>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</si>
  <si>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</si>
  <si>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</si>
  <si>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</si>
  <si>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</si>
  <si>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</si>
  <si>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</si>
  <si>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</si>
  <si>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</si>
  <si>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</si>
  <si>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</si>
  <si>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</si>
  <si>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</si>
  <si>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</si>
  <si>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</si>
  <si>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</si>
  <si>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</si>
  <si>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</si>
  <si>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</si>
  <si>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</si>
  <si>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</si>
  <si>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</si>
  <si>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</si>
  <si>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</si>
  <si>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</si>
  <si>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</si>
  <si>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</si>
  <si>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</si>
  <si>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</si>
  <si>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</si>
  <si>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</si>
  <si>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</si>
  <si>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</si>
  <si>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</si>
  <si>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</si>
  <si>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</si>
  <si>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</si>
  <si>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</si>
  <si>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</si>
  <si>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</si>
  <si>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</si>
  <si>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</si>
  <si>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</si>
  <si>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</si>
  <si>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</si>
  <si>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</si>
  <si>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</si>
  <si>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</si>
  <si>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</si>
  <si>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</si>
  <si>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</si>
  <si>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</si>
  <si>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</si>
  <si>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</si>
  <si>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</si>
  <si>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</si>
  <si>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</si>
  <si>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</si>
  <si>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</si>
  <si>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</si>
  <si>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</si>
  <si>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</si>
  <si>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</si>
  <si>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</si>
  <si>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</si>
  <si>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</si>
  <si>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</si>
  <si>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</si>
  <si>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</si>
  <si>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</si>
  <si>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</si>
  <si>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</si>
  <si>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</si>
  <si>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</si>
  <si>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</si>
  <si>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</si>
  <si>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</si>
  <si>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</si>
  <si>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</si>
  <si>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</si>
  <si>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</si>
  <si>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</si>
  <si>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</si>
  <si>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</si>
  <si>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</si>
  <si>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</si>
  <si>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</si>
  <si>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</si>
  <si>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</si>
  <si>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</si>
  <si>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</si>
  <si>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</si>
  <si>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</si>
  <si>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</si>
  <si>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</si>
  <si>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</si>
  <si>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</si>
  <si>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</si>
  <si>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</si>
  <si>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</si>
  <si>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</si>
  <si>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</si>
  <si>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</si>
  <si>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</si>
  <si>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</si>
  <si>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</si>
  <si>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</si>
  <si>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</si>
  <si>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</si>
  <si>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</si>
  <si>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</si>
  <si>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</si>
  <si>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</si>
  <si>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</si>
  <si>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</si>
  <si>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</si>
  <si>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</si>
  <si>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</si>
  <si>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</si>
  <si>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</si>
  <si>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</si>
  <si>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</si>
  <si>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</si>
  <si>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</si>
  <si>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</si>
  <si>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</si>
  <si>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</si>
  <si>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</si>
  <si>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</si>
  <si>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</si>
  <si>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</si>
  <si>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</si>
  <si>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</si>
  <si>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</si>
  <si>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</si>
  <si>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</si>
  <si>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</si>
  <si>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</si>
  <si>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</si>
  <si>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</si>
  <si>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</si>
  <si>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</si>
  <si>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</si>
  <si>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</si>
  <si>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</si>
  <si>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</si>
  <si>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</si>
  <si>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</si>
  <si>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</si>
  <si>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</si>
  <si>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</si>
  <si>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</si>
  <si>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</si>
  <si>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</si>
  <si>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</si>
  <si>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</si>
  <si>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</si>
  <si>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</si>
  <si>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</si>
  <si>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</si>
  <si>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</si>
  <si>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</si>
  <si>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</si>
  <si>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</si>
  <si>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</si>
  <si>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</si>
  <si>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</si>
  <si>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</si>
  <si>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</si>
  <si>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</si>
  <si>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</si>
  <si>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</si>
  <si>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</si>
  <si>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</si>
  <si>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</si>
  <si>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</si>
  <si>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</si>
  <si>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</si>
  <si>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</si>
  <si>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</si>
  <si>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</si>
  <si>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</si>
  <si>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</si>
  <si>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</si>
  <si>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</si>
  <si>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</si>
  <si>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</si>
  <si>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</si>
  <si>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</si>
  <si>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</si>
  <si>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</si>
  <si>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</si>
  <si>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</si>
  <si>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</si>
  <si>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</si>
  <si>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</si>
  <si>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</si>
  <si>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</si>
  <si>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</si>
  <si>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</si>
  <si>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</si>
  <si>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</si>
  <si>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</si>
  <si>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</si>
  <si>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</si>
  <si>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</si>
  <si>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</si>
  <si>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</si>
  <si>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</si>
  <si>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</si>
  <si>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</si>
  <si>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</si>
  <si>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</si>
  <si>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</si>
  <si>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</si>
  <si>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</si>
  <si>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</si>
  <si>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</si>
  <si>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</si>
  <si>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</si>
  <si>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</si>
  <si>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</si>
  <si>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</si>
  <si>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</si>
  <si>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</si>
  <si>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</si>
  <si>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</si>
  <si>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</si>
  <si>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</si>
  <si>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</si>
  <si>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</si>
  <si>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</si>
  <si>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</si>
  <si>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</si>
  <si>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</si>
  <si>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</si>
  <si>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</si>
  <si>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</si>
  <si>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</si>
  <si>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</si>
  <si>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</si>
  <si>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</si>
  <si>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</si>
  <si>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</si>
  <si>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</si>
  <si>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</si>
  <si>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</si>
  <si>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</si>
  <si>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</si>
  <si>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</si>
  <si>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</si>
  <si>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</si>
  <si>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</si>
  <si>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</si>
  <si>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</si>
  <si>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</si>
  <si>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</si>
  <si>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</si>
  <si>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</si>
  <si>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</si>
  <si>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</si>
  <si>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</si>
  <si>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</si>
  <si>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</si>
  <si>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</si>
  <si>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</si>
  <si>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</si>
  <si>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</si>
  <si>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</si>
  <si>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</si>
  <si>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</si>
  <si>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</si>
  <si>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</si>
  <si>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</si>
  <si>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</si>
  <si>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</si>
  <si>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</si>
  <si>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</si>
  <si>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</si>
  <si>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</si>
  <si>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</si>
  <si>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</si>
  <si>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</si>
  <si>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</si>
  <si>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</si>
  <si>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</si>
  <si>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</si>
  <si>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</si>
  <si>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</si>
  <si>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</si>
  <si>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</si>
  <si>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</si>
  <si>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</si>
  <si>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</si>
  <si>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</si>
  <si>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</si>
  <si>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</si>
  <si>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</si>
  <si>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</si>
  <si>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</si>
  <si>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</si>
  <si>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</si>
  <si>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</si>
  <si>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</si>
  <si>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</si>
  <si>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</si>
  <si>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</si>
  <si>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</si>
  <si>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</si>
  <si>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</si>
  <si>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</si>
  <si>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</si>
  <si>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</si>
  <si>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</si>
  <si>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</si>
  <si>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</si>
  <si>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</si>
  <si>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</si>
  <si>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</si>
  <si>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</si>
  <si>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</si>
  <si>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</si>
  <si>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</si>
  <si>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</si>
  <si>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</si>
  <si>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</si>
  <si>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</si>
  <si>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</si>
  <si>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</si>
  <si>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</si>
  <si>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</si>
  <si>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</si>
  <si>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</si>
  <si>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</si>
  <si>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</si>
  <si>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</si>
  <si>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</si>
  <si>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</si>
  <si>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</si>
  <si>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</si>
  <si>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</si>
  <si>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</si>
  <si>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</si>
  <si>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</si>
  <si>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</si>
  <si>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</si>
  <si>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</si>
  <si>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</si>
  <si>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</si>
  <si>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</si>
  <si>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</si>
  <si>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</si>
  <si>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</si>
  <si>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</si>
  <si>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</si>
  <si>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</si>
  <si>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</si>
  <si>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</si>
  <si>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</si>
  <si>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</si>
  <si>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</si>
  <si>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</si>
  <si>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</si>
  <si>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</si>
  <si>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</si>
  <si>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</si>
  <si>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</si>
  <si>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</si>
  <si>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</si>
  <si>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</si>
  <si>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</si>
  <si>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</si>
  <si>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</si>
  <si>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</si>
  <si>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</si>
  <si>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</si>
  <si>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</si>
  <si>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</si>
  <si>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</si>
  <si>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</si>
  <si>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</si>
  <si>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</si>
  <si>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</si>
  <si>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</si>
  <si>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</si>
  <si>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</si>
  <si>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</si>
  <si>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</si>
  <si>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</si>
  <si>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</si>
  <si>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</si>
  <si>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</si>
  <si>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</si>
  <si>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</si>
  <si>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</si>
  <si>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</si>
  <si>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</si>
  <si>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</si>
  <si>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</si>
  <si>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</si>
  <si>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</si>
  <si>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</si>
  <si>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</si>
  <si>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</si>
  <si>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</si>
  <si>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</si>
  <si>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</si>
  <si>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</si>
  <si>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</si>
  <si>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</si>
  <si>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</si>
  <si>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</si>
  <si>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</si>
  <si>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</si>
  <si>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</si>
  <si>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</si>
  <si>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</si>
  <si>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</si>
  <si>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</si>
  <si>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</si>
  <si>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</si>
  <si>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</si>
  <si>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</si>
  <si>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</si>
  <si>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</si>
  <si>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</si>
  <si>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</si>
  <si>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</si>
  <si>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</si>
  <si>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</si>
  <si>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</si>
  <si>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</si>
  <si>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</si>
  <si>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</si>
  <si>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</si>
  <si>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</si>
  <si>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</si>
  <si>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</si>
  <si>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</si>
  <si>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</si>
  <si>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</si>
  <si>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</si>
  <si>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</si>
  <si>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</si>
  <si>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</si>
  <si>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</si>
  <si>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</si>
  <si>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</si>
  <si>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</si>
  <si>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</si>
  <si>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</si>
  <si>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</si>
  <si>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</si>
  <si>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</si>
  <si>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</si>
  <si>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</si>
  <si>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</si>
  <si>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</si>
  <si>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</si>
  <si>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</si>
  <si>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</si>
  <si>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</si>
  <si>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</si>
  <si>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</si>
  <si>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</si>
  <si>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</si>
  <si>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</si>
  <si>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</si>
  <si>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</si>
  <si>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</si>
  <si>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</si>
  <si>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</si>
  <si>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</si>
  <si>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</si>
  <si>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</si>
  <si>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</si>
  <si>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</si>
  <si>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</si>
  <si>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</si>
  <si>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</si>
  <si>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</si>
  <si>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</si>
  <si>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</si>
  <si>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</si>
  <si>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</si>
  <si>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</si>
  <si>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</si>
  <si>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</si>
  <si>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</si>
  <si>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</si>
  <si>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</si>
  <si>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</si>
  <si>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</si>
  <si>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</si>
  <si>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</si>
  <si>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</si>
  <si>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</si>
  <si>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</si>
  <si>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</si>
  <si>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</si>
  <si>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</si>
  <si>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</si>
  <si>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</si>
  <si>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</si>
  <si>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</si>
  <si>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</si>
  <si>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</si>
  <si>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</si>
  <si>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</si>
  <si>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</si>
  <si>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</si>
  <si>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</si>
  <si>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</si>
  <si>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</si>
  <si>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</si>
  <si>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</si>
  <si>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</si>
  <si>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</si>
  <si>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</si>
  <si>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</si>
  <si>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</si>
  <si>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</si>
  <si>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</si>
  <si>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</si>
  <si>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</si>
  <si>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</si>
  <si>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</si>
  <si>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</si>
  <si>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</si>
  <si>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</si>
  <si>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</si>
  <si>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</si>
  <si>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</si>
  <si>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</si>
  <si>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</si>
  <si>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</si>
  <si>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</si>
  <si>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</si>
  <si>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</si>
  <si>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</si>
  <si>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</si>
  <si>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</si>
  <si>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</si>
  <si>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</si>
  <si>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</si>
  <si>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</si>
  <si>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</si>
  <si>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</si>
  <si>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</si>
  <si>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</si>
  <si>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</si>
  <si>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</si>
  <si>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</si>
  <si>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</si>
  <si>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</si>
  <si>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</si>
  <si>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</si>
  <si>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</si>
  <si>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</si>
  <si>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</si>
  <si>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</si>
  <si>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</si>
  <si>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</si>
  <si>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</si>
  <si>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</si>
  <si>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</si>
  <si>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</si>
  <si>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</si>
  <si>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</si>
  <si>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</si>
  <si>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</si>
  <si>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</si>
  <si>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</si>
  <si>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</si>
  <si>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</si>
  <si>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</si>
  <si>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</si>
  <si>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</si>
  <si>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</si>
  <si>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</si>
  <si>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</si>
  <si>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</si>
  <si>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</si>
  <si>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</si>
  <si>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</si>
  <si>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</si>
  <si>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</si>
  <si>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</si>
  <si>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</si>
  <si>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</si>
  <si>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</si>
  <si>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</si>
  <si>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</si>
  <si>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</si>
  <si>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</si>
  <si>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</si>
  <si>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</si>
  <si>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</si>
  <si>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</si>
  <si>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</si>
  <si>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</si>
  <si>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</si>
  <si>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</si>
  <si>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</si>
  <si>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</si>
  <si>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</si>
  <si>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</si>
  <si>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</si>
  <si>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</si>
  <si>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</si>
  <si>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</si>
  <si>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</si>
  <si>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</si>
  <si>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</si>
  <si>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</si>
  <si>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</si>
  <si>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</si>
  <si>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</si>
  <si>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</si>
  <si>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</si>
  <si>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</si>
  <si>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</si>
  <si>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</si>
  <si>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</si>
  <si>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</si>
  <si>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</si>
  <si>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</si>
  <si>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</si>
  <si>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</si>
  <si>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</si>
  <si>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</si>
  <si>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</si>
  <si>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</si>
  <si>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</si>
  <si>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</si>
  <si>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</si>
  <si>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</si>
  <si>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</si>
  <si>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</si>
  <si>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</si>
  <si>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</si>
  <si>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</si>
  <si>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</si>
  <si>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</si>
  <si>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</si>
  <si>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</si>
  <si>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</si>
  <si>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</si>
  <si>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</si>
  <si>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</si>
  <si>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</si>
  <si>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</si>
  <si>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</si>
  <si>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</si>
  <si>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</si>
  <si>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</si>
  <si>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</si>
  <si>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</si>
  <si>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</si>
  <si>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</si>
  <si>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</si>
  <si>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</si>
  <si>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</si>
  <si>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</si>
  <si>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</si>
  <si>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</si>
  <si>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</si>
  <si>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</si>
  <si>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</si>
  <si>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</si>
  <si>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</si>
  <si>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</si>
  <si>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</si>
  <si>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</si>
  <si>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</si>
  <si>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</si>
  <si>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</si>
  <si>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</si>
  <si>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</si>
  <si>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</si>
  <si>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</si>
  <si>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</si>
  <si>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</si>
  <si>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</si>
  <si>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</si>
  <si>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</si>
  <si>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</si>
  <si>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</si>
  <si>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</si>
  <si>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</si>
  <si>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</si>
  <si>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</si>
  <si>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</si>
  <si>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</si>
  <si>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</si>
  <si>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</si>
  <si>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</si>
  <si>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</si>
  <si>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</si>
  <si>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</si>
  <si>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</si>
  <si>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</si>
  <si>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</si>
  <si>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</si>
  <si>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</si>
  <si>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</si>
  <si>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</si>
  <si>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</si>
  <si>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</si>
  <si>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</si>
  <si>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</si>
  <si>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</si>
  <si>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</si>
  <si>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</si>
  <si>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</si>
  <si>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</si>
  <si>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</si>
  <si>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</si>
  <si>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</si>
  <si>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</si>
  <si>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</si>
  <si>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</si>
  <si>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</si>
  <si>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</si>
  <si>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</si>
  <si>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</si>
  <si>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</si>
  <si>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</si>
  <si>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</si>
  <si>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</si>
  <si>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</si>
  <si>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</si>
  <si>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</si>
  <si>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</si>
  <si>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</si>
  <si>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</si>
  <si>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</si>
  <si>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</si>
  <si>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</si>
  <si>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</si>
  <si>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</si>
  <si>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</si>
  <si>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</si>
  <si>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</si>
  <si>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</si>
  <si>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</si>
  <si>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</si>
  <si>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</si>
  <si>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</si>
  <si>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</si>
  <si>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</si>
  <si>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</si>
  <si>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</si>
  <si>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</si>
  <si>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</si>
  <si>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</si>
  <si>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</si>
  <si>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</si>
  <si>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</si>
  <si>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</si>
  <si>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</si>
  <si>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</si>
  <si>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</si>
  <si>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</si>
  <si>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</si>
  <si>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</si>
  <si>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</si>
  <si>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</si>
  <si>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</si>
  <si>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</si>
  <si>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</si>
  <si>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</si>
  <si>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</si>
  <si>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</si>
  <si>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</si>
  <si>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</si>
  <si>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</si>
  <si>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</si>
  <si>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</si>
  <si>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</si>
  <si>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</si>
  <si>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</si>
  <si>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</si>
  <si>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</si>
  <si>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</si>
  <si>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</si>
  <si>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</si>
  <si>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</si>
  <si>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</si>
  <si>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</si>
  <si>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</si>
  <si>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</si>
  <si>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</si>
  <si>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</si>
  <si>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</si>
  <si>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</si>
  <si>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</si>
  <si>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</si>
  <si>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</si>
  <si>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</si>
  <si>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</si>
  <si>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</si>
  <si>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</si>
  <si>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</si>
  <si>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</si>
  <si>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</si>
  <si>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</si>
  <si>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</si>
  <si>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</si>
  <si>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</si>
  <si>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</si>
  <si>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</si>
  <si>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</si>
  <si>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</si>
  <si>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</si>
  <si>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</si>
  <si>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</si>
  <si>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</si>
  <si>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</si>
  <si>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</si>
  <si>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</si>
  <si>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</si>
  <si>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</si>
  <si>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</si>
  <si>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</si>
  <si>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</si>
  <si>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</si>
  <si>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</si>
  <si>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</si>
  <si>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</si>
  <si>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</si>
  <si>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</si>
  <si>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</si>
  <si>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</si>
  <si>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</si>
  <si>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</si>
  <si>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</si>
  <si>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</si>
  <si>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</si>
  <si>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</si>
  <si>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</si>
  <si>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</si>
  <si>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</si>
  <si>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</si>
  <si>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</si>
  <si>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</si>
  <si>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</si>
  <si>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</si>
  <si>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</si>
  <si>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</si>
  <si>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</si>
  <si>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</si>
  <si>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</si>
  <si>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</si>
  <si>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</si>
  <si>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</si>
  <si>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</si>
  <si>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</si>
  <si>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</si>
  <si>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</si>
  <si>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</si>
  <si>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</si>
  <si>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</si>
  <si>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</si>
  <si>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</si>
  <si>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</si>
  <si>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</si>
  <si>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</si>
  <si>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</si>
  <si>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</si>
  <si>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</si>
  <si>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</si>
  <si>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</si>
  <si>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</si>
  <si>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</si>
  <si>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</si>
  <si>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</si>
  <si>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</si>
  <si>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</si>
  <si>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</si>
  <si>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</si>
  <si>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</si>
  <si>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</si>
  <si>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</si>
  <si>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</si>
  <si>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</si>
  <si>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</si>
  <si>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</si>
  <si>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</si>
  <si>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</si>
  <si>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</si>
  <si>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</si>
  <si>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</si>
  <si>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</si>
  <si>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</si>
  <si>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</si>
  <si>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</si>
  <si>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</si>
  <si>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</si>
  <si>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</si>
  <si>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</si>
  <si>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</si>
  <si>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</si>
  <si>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</si>
  <si>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</si>
  <si>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</si>
  <si>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</si>
  <si>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</si>
  <si>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</si>
  <si>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</si>
  <si>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</si>
  <si>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</si>
  <si>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</si>
  <si>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</si>
  <si>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</si>
  <si>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</si>
  <si>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</si>
  <si>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</si>
  <si>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</si>
  <si>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</si>
  <si>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</si>
  <si>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</si>
  <si>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</si>
  <si>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</si>
  <si>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</si>
  <si>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</si>
  <si>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</si>
  <si>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</si>
  <si>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</si>
  <si>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</si>
  <si>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</si>
  <si>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</si>
  <si>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</si>
  <si>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</si>
  <si>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</si>
  <si>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</si>
  <si>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</si>
  <si>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</si>
  <si>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</si>
  <si>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</si>
  <si>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</si>
  <si>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</si>
  <si>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</si>
  <si>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</si>
  <si>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</si>
  <si>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</si>
  <si>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</si>
  <si>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</si>
  <si>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</si>
  <si>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</si>
  <si>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</si>
  <si>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</si>
  <si>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</si>
  <si>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</si>
  <si>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</si>
  <si>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</si>
  <si>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</si>
  <si>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</si>
  <si>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</si>
  <si>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</si>
  <si>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</si>
  <si>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</si>
  <si>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</si>
  <si>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</si>
  <si>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</si>
  <si>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</si>
  <si>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</si>
  <si>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</si>
  <si>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</si>
  <si>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</si>
  <si>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</si>
  <si>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</si>
  <si>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</si>
  <si>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</si>
  <si>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</si>
  <si>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</si>
  <si>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</si>
  <si>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</si>
  <si>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</si>
  <si>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</si>
  <si>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</si>
  <si>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</si>
  <si>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</si>
  <si>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</si>
  <si>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</si>
  <si>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</si>
  <si>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</si>
  <si>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</si>
  <si>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</si>
  <si>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</si>
  <si>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</si>
  <si>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</si>
  <si>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</si>
  <si>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</si>
  <si>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</si>
  <si>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</si>
  <si>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</si>
  <si>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</si>
  <si>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</si>
  <si>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</si>
  <si>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</si>
  <si>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</si>
  <si>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</si>
  <si>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</si>
  <si>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</si>
  <si>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</si>
  <si>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</si>
  <si>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</si>
  <si>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</si>
  <si>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</si>
  <si>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</si>
  <si>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</si>
  <si>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</si>
  <si>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</si>
  <si>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</si>
  <si>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</si>
  <si>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</si>
  <si>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</si>
  <si>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</si>
  <si>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</si>
  <si>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</si>
  <si>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</si>
  <si>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</si>
  <si>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</si>
  <si>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</si>
  <si>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</si>
  <si>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</si>
  <si>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</si>
  <si>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</si>
  <si>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</si>
  <si>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</si>
  <si>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</si>
  <si>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</si>
  <si>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</si>
  <si>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</si>
  <si>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</si>
  <si>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</si>
  <si>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</si>
  <si>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</si>
  <si>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</si>
  <si>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</si>
  <si>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</si>
  <si>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</si>
  <si>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</si>
  <si>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</si>
  <si>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</si>
  <si>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</si>
  <si>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</si>
  <si>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</si>
  <si>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</si>
  <si>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</si>
  <si>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</si>
  <si>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</si>
  <si>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</si>
  <si>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</si>
  <si>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</si>
  <si>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</si>
  <si>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</si>
  <si>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</si>
  <si>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</si>
  <si>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</si>
  <si>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</si>
  <si>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</si>
  <si>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</si>
  <si>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</si>
  <si>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</si>
  <si>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</si>
  <si>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</si>
  <si>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</si>
  <si>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</si>
  <si>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</si>
  <si>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</si>
  <si>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</si>
  <si>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</si>
  <si>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</si>
  <si>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</si>
  <si>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</si>
  <si>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</si>
  <si>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</si>
  <si>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</si>
  <si>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</si>
  <si>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</si>
  <si>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</si>
  <si>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</si>
  <si>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</si>
  <si>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</si>
  <si>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</si>
  <si>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</si>
  <si>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</si>
  <si>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</si>
  <si>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</si>
  <si>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</si>
  <si>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</si>
  <si>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</si>
  <si>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</si>
  <si>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</si>
  <si>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</si>
  <si>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</si>
  <si>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</si>
  <si>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</si>
  <si>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</si>
  <si>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</si>
  <si>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</si>
  <si>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</si>
  <si>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</si>
  <si>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</si>
  <si>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</si>
  <si>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</si>
  <si>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</si>
  <si>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</si>
  <si>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</si>
  <si>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</si>
  <si>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</si>
  <si>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</si>
  <si>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</si>
  <si>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</si>
  <si>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</si>
  <si>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</si>
  <si>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</si>
  <si>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</si>
  <si>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</si>
  <si>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</si>
  <si>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</si>
  <si>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</si>
  <si>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</si>
  <si>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</si>
  <si>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</si>
  <si>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</si>
  <si>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</si>
  <si>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</si>
  <si>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</si>
  <si>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</si>
  <si>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</si>
  <si>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</si>
  <si>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</si>
  <si>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</si>
  <si>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</si>
  <si>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</si>
  <si>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</si>
  <si>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</si>
  <si>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</si>
  <si>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</si>
  <si>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</si>
  <si>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</si>
  <si>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</si>
  <si>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</si>
  <si>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</si>
  <si>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</si>
  <si>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</si>
  <si>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</si>
  <si>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</si>
  <si>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</si>
  <si>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</si>
  <si>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</si>
  <si>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</si>
  <si>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</si>
  <si>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</si>
  <si>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</si>
  <si>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</si>
  <si>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</si>
  <si>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</si>
  <si>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</si>
  <si>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</si>
  <si>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</si>
  <si>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</si>
  <si>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</si>
  <si>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</si>
  <si>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</si>
  <si>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</si>
  <si>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</si>
  <si>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</si>
  <si>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</si>
  <si>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</si>
  <si>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</si>
  <si>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</si>
  <si>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</si>
  <si>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</si>
  <si>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</si>
  <si>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</si>
  <si>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</si>
  <si>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</si>
  <si>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</si>
  <si>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</si>
  <si>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</si>
  <si>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</si>
  <si>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</si>
  <si>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</si>
  <si>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</si>
  <si>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</si>
  <si>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</si>
  <si>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</si>
  <si>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</si>
  <si>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</si>
  <si>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</si>
  <si>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</si>
  <si>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</si>
  <si>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</si>
  <si>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</si>
  <si>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</si>
  <si>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</si>
  <si>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</si>
  <si>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</si>
  <si>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</si>
  <si>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</si>
  <si>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</si>
  <si>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</si>
  <si>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</si>
  <si>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</si>
  <si>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</si>
  <si>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</si>
  <si>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</si>
  <si>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</si>
  <si>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</si>
  <si>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</si>
  <si>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</si>
  <si>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</si>
  <si>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</si>
  <si>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</si>
  <si>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</si>
  <si>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</si>
  <si>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</si>
  <si>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</si>
  <si>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</si>
  <si>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</si>
  <si>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</si>
  <si>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</si>
  <si>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</si>
  <si>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</si>
  <si>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</si>
  <si>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</si>
  <si>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</si>
  <si>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</si>
  <si>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</si>
  <si>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</si>
  <si>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</si>
  <si>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</si>
  <si>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</si>
  <si>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</si>
  <si>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</si>
  <si>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</si>
  <si>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</si>
  <si>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</si>
  <si>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</si>
  <si>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</si>
  <si>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</si>
  <si>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</si>
  <si>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</si>
  <si>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</si>
  <si>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</si>
  <si>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</si>
  <si>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</si>
  <si>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</si>
  <si>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</si>
  <si>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</si>
  <si>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</si>
  <si>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</si>
  <si>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</si>
  <si>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</si>
  <si>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</si>
  <si>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</si>
  <si>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</si>
  <si>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</si>
  <si>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</si>
  <si>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</si>
  <si>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</si>
  <si>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</si>
  <si>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</si>
  <si>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</si>
  <si>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</si>
  <si>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</si>
  <si>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</si>
  <si>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</si>
  <si>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</si>
  <si>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</si>
  <si>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</si>
  <si>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</si>
  <si>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</si>
  <si>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</si>
  <si>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</si>
  <si>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</si>
  <si>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</si>
  <si>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</si>
  <si>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</si>
  <si>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</si>
  <si>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</si>
  <si>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</si>
  <si>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</si>
  <si>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</si>
  <si>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</si>
  <si>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</si>
  <si>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</si>
  <si>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</si>
  <si>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</si>
  <si>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</si>
  <si>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</si>
  <si>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</si>
  <si>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</si>
  <si>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</si>
  <si>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</si>
  <si>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</si>
  <si>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</si>
  <si>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</si>
  <si>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</si>
  <si>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</si>
  <si>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</si>
  <si>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</si>
  <si>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</si>
  <si>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</si>
  <si>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</si>
  <si>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</si>
  <si>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</si>
  <si>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</si>
  <si>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</si>
  <si>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</si>
  <si>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</si>
  <si>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</si>
  <si>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</si>
  <si>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</si>
  <si>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</si>
  <si>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</si>
  <si>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</si>
  <si>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</si>
  <si>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</si>
  <si>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</si>
  <si>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</si>
  <si>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</si>
  <si>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</si>
  <si>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</si>
  <si>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</si>
  <si>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</si>
  <si>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</si>
  <si>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</si>
  <si>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</si>
  <si>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</si>
  <si>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</si>
  <si>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</si>
  <si>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</si>
  <si>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</si>
  <si>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</si>
  <si>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</si>
  <si>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</si>
  <si>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</si>
  <si>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</si>
  <si>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</si>
  <si>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</si>
  <si>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</si>
  <si>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</si>
  <si>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</si>
  <si>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</si>
  <si>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</si>
  <si>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</si>
  <si>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</si>
  <si>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</si>
  <si>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</si>
  <si>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</si>
  <si>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</si>
  <si>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</si>
  <si>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</si>
  <si>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</si>
  <si>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</si>
  <si>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</si>
  <si>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</si>
  <si>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</si>
  <si>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</si>
  <si>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</si>
  <si>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</si>
  <si>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</si>
  <si>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</si>
  <si>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</si>
  <si>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</si>
  <si>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</si>
  <si>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</si>
  <si>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</si>
  <si>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</si>
  <si>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</si>
  <si>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</si>
  <si>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</si>
  <si>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</si>
  <si>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</si>
  <si>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</si>
  <si>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</si>
  <si>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</si>
  <si>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</si>
  <si>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</si>
  <si>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</si>
  <si>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</si>
  <si>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</si>
  <si>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</si>
  <si>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</si>
  <si>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</si>
  <si>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</si>
  <si>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</si>
  <si>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</si>
  <si>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</si>
  <si>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</si>
  <si>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</si>
  <si>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</si>
  <si>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</si>
  <si>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</si>
  <si>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</si>
  <si>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</si>
  <si>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</si>
  <si>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</si>
  <si>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</si>
  <si>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</si>
  <si>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</si>
  <si>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</si>
  <si>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</si>
  <si>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</si>
  <si>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</si>
  <si>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</si>
  <si>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</si>
  <si>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</si>
  <si>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</si>
  <si>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</si>
  <si>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</si>
  <si>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</si>
  <si>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</si>
  <si>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</si>
  <si>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</si>
  <si>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</si>
  <si>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</si>
  <si>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</si>
  <si>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</si>
  <si>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</si>
  <si>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</si>
  <si>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</si>
  <si>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</si>
  <si>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</si>
  <si>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</si>
  <si>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</si>
  <si>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</si>
  <si>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</si>
  <si>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</si>
  <si>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</si>
  <si>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</si>
  <si>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</si>
  <si>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</si>
  <si>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</si>
  <si>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</si>
  <si>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</si>
  <si>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</si>
  <si>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</si>
  <si>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</si>
  <si>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</si>
  <si>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</si>
  <si>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</si>
  <si>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</si>
  <si>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</si>
  <si>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</si>
  <si>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</si>
  <si>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</si>
  <si>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</si>
  <si>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</si>
  <si>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</si>
  <si>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</si>
  <si>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</si>
  <si>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</si>
  <si>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</si>
  <si>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</si>
  <si>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</si>
  <si>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</si>
  <si>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</si>
  <si>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</si>
  <si>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</si>
  <si>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</si>
  <si>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</si>
  <si>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</si>
  <si>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</si>
  <si>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</si>
  <si>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</si>
  <si>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</si>
  <si>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</si>
  <si>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</si>
  <si>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</si>
  <si>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</si>
  <si>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</si>
  <si>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</si>
  <si>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</si>
  <si>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</si>
  <si>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</si>
  <si>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</si>
  <si>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</si>
  <si>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</si>
  <si>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</si>
  <si>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</si>
  <si>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</si>
  <si>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</si>
  <si>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</si>
  <si>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</si>
  <si>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</si>
  <si>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</si>
  <si>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</si>
  <si>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</si>
  <si>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</si>
  <si>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</si>
  <si>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</si>
  <si>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</si>
  <si>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</si>
  <si>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</si>
  <si>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</si>
  <si>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</si>
  <si>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</si>
  <si>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</si>
  <si>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</si>
  <si>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</si>
  <si>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</si>
  <si>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</si>
  <si>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</si>
  <si>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</si>
  <si>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</si>
  <si>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</si>
  <si>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</si>
  <si>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</si>
  <si>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</si>
  <si>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</si>
  <si>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</si>
  <si>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</si>
  <si>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</si>
  <si>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</si>
  <si>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</si>
  <si>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</si>
  <si>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</si>
  <si>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</si>
  <si>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</si>
  <si>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</si>
  <si>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</si>
  <si>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</si>
  <si>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</si>
  <si>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</si>
  <si>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</si>
  <si>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</si>
  <si>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</si>
  <si>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</si>
  <si>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</si>
  <si>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</si>
  <si>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</si>
  <si>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</si>
  <si>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</si>
  <si>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</si>
  <si>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</si>
  <si>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</si>
  <si>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</si>
  <si>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</si>
  <si>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</si>
  <si>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</si>
  <si>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</si>
  <si>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</si>
  <si>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</si>
  <si>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</si>
  <si>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</si>
  <si>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</si>
  <si>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</si>
  <si>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</si>
  <si>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</si>
  <si>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</si>
  <si>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</si>
  <si>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</si>
  <si>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</si>
  <si>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</si>
  <si>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</si>
  <si>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</si>
  <si>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</si>
  <si>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</si>
  <si>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</si>
  <si>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</si>
  <si>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</si>
  <si>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</si>
  <si>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</si>
  <si>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</si>
  <si>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</si>
  <si>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</si>
  <si>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</si>
  <si>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</si>
  <si>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</si>
  <si>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</si>
  <si>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</si>
  <si>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</si>
  <si>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</si>
  <si>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</si>
  <si>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</si>
  <si>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</si>
  <si>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</si>
  <si>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</si>
  <si>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</si>
  <si>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</si>
  <si>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</si>
  <si>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</si>
  <si>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</si>
  <si>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</si>
  <si>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</si>
  <si>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</si>
  <si>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</si>
  <si>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</si>
  <si>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</si>
  <si>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</si>
  <si>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</si>
  <si>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</si>
  <si>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</si>
  <si>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</si>
  <si>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</si>
  <si>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</si>
  <si>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</si>
  <si>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</si>
  <si>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</si>
  <si>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</si>
  <si>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</si>
  <si>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</si>
  <si>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</si>
  <si>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</si>
  <si>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</si>
  <si>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</si>
  <si>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</si>
  <si>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</si>
  <si>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</si>
  <si>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</si>
  <si>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</si>
  <si>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</si>
  <si>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</si>
  <si>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</si>
  <si>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</si>
  <si>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</si>
  <si>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</si>
  <si>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</si>
  <si>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</si>
  <si>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</si>
  <si>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</si>
  <si>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</si>
  <si>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</si>
  <si>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</si>
  <si>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</si>
  <si>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</si>
  <si>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</si>
  <si>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</si>
  <si>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</si>
  <si>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</si>
  <si>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</si>
  <si>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</si>
  <si>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</si>
  <si>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</si>
  <si>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</si>
  <si>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</si>
  <si>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</si>
  <si>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</si>
  <si>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</si>
  <si>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</si>
  <si>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</si>
  <si>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</si>
  <si>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</si>
  <si>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</si>
  <si>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</si>
  <si>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</si>
  <si>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</si>
  <si>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</si>
  <si>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</si>
  <si>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</si>
  <si>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</si>
  <si>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</si>
  <si>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</si>
  <si>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</si>
  <si>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</si>
  <si>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</si>
  <si>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</si>
  <si>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</si>
  <si>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</si>
  <si>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</si>
  <si>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</si>
  <si>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</si>
  <si>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</si>
  <si>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</si>
  <si>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</si>
  <si>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</si>
  <si>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</si>
  <si>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</si>
  <si>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</si>
  <si>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</si>
  <si>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</si>
  <si>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</si>
  <si>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</si>
  <si>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</si>
  <si>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</si>
  <si>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</si>
  <si>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</si>
  <si>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</si>
  <si>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</si>
  <si>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</si>
  <si>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</si>
  <si>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</si>
  <si>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</si>
  <si>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</si>
  <si>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</si>
  <si>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</si>
  <si>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</si>
  <si>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</si>
  <si>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</si>
  <si>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</si>
  <si>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</si>
  <si>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</si>
  <si>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</si>
  <si>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</si>
  <si>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</si>
  <si>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</si>
  <si>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</si>
  <si>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</si>
  <si>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</si>
  <si>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</si>
  <si>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</si>
  <si>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</si>
  <si>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</si>
  <si>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</si>
  <si>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</si>
  <si>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</si>
  <si>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</si>
  <si>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</si>
  <si>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</si>
  <si>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</si>
  <si>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</si>
  <si>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</si>
  <si>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</si>
  <si>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</si>
  <si>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</si>
  <si>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</si>
  <si>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</si>
  <si>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</si>
  <si>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</si>
  <si>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</si>
  <si>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</si>
  <si>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</si>
  <si>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</si>
  <si>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</si>
  <si>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</si>
  <si>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</si>
  <si>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</si>
  <si>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</si>
  <si>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</si>
  <si>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</si>
  <si>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</si>
  <si>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</si>
  <si>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</si>
  <si>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</si>
  <si>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</si>
  <si>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</si>
  <si>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</si>
  <si>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</si>
  <si>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</si>
  <si>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</si>
  <si>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</si>
  <si>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</si>
  <si>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</si>
  <si>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</si>
  <si>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</si>
  <si>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</si>
  <si>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</si>
  <si>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</si>
  <si>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</si>
  <si>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</si>
  <si>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</si>
  <si>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</si>
  <si>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</si>
  <si>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</si>
  <si>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</si>
  <si>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</si>
  <si>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</si>
  <si>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</si>
  <si>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</si>
  <si>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</si>
  <si>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</si>
  <si>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</si>
  <si>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</si>
  <si>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</si>
  <si>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</si>
  <si>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</si>
  <si>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</si>
  <si>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</si>
  <si>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</si>
  <si>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</si>
  <si>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</si>
  <si>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</si>
  <si>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</si>
  <si>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</si>
  <si>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</si>
  <si>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</si>
  <si>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</si>
  <si>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</si>
  <si>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</si>
  <si>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</si>
  <si>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</si>
  <si>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</si>
  <si>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</si>
  <si>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</si>
  <si>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</si>
  <si>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</si>
  <si>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</si>
  <si>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</si>
  <si>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</si>
  <si>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</si>
  <si>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</si>
  <si>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</si>
  <si>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</si>
  <si>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</si>
  <si>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</si>
  <si>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</si>
  <si>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</si>
  <si>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</si>
  <si>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</si>
  <si>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</si>
  <si>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</si>
  <si>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</si>
  <si>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</si>
  <si>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</si>
  <si>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</si>
  <si>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</si>
  <si>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</si>
  <si>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</si>
  <si>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</si>
  <si>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</si>
  <si>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</si>
  <si>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</si>
  <si>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</si>
  <si>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</si>
  <si>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</si>
  <si>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</si>
  <si>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</si>
  <si>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</si>
  <si>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</si>
  <si>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</si>
  <si>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</si>
  <si>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</si>
  <si>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</si>
  <si>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</si>
  <si>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</si>
  <si>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</si>
  <si>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</si>
  <si>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</si>
  <si>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</si>
  <si>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</si>
  <si>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</si>
  <si>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</si>
  <si>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</si>
  <si>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</si>
  <si>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</si>
  <si>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</si>
  <si>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</si>
  <si>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</si>
  <si>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</si>
  <si>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</si>
  <si>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</si>
  <si>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</si>
  <si>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</si>
  <si>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</si>
  <si>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</si>
  <si>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</si>
  <si>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</si>
  <si>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</si>
  <si>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</si>
  <si>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</si>
  <si>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</si>
  <si>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</si>
  <si>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</si>
  <si>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</si>
  <si>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</si>
  <si>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</si>
  <si>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</si>
  <si>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</si>
  <si>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</si>
  <si>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</si>
  <si>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</si>
  <si>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</si>
  <si>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</si>
  <si>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</si>
  <si>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</si>
  <si>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</si>
  <si>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</si>
  <si>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</si>
  <si>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</si>
  <si>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</si>
  <si>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</si>
  <si>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</si>
  <si>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</si>
  <si>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</si>
  <si>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</si>
  <si>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</si>
  <si>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</si>
  <si>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</si>
  <si>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</si>
  <si>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</si>
  <si>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</si>
  <si>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</si>
  <si>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</si>
  <si>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</si>
  <si>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</si>
  <si>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</si>
  <si>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</si>
  <si>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</si>
  <si>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</si>
  <si>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</si>
  <si>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</si>
  <si>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</si>
  <si>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</si>
  <si>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</si>
  <si>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</si>
  <si>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</si>
  <si>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</si>
  <si>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</si>
  <si>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</si>
  <si>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</si>
  <si>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</si>
  <si>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</si>
  <si>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</si>
  <si>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</si>
  <si>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</si>
  <si>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</si>
  <si>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</si>
  <si>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</si>
  <si>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</si>
  <si>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</si>
  <si>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</si>
  <si>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</si>
  <si>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</si>
  <si>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</si>
  <si>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</si>
  <si>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</si>
  <si>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</si>
  <si>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</si>
  <si>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</si>
  <si>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</si>
  <si>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</si>
  <si>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</si>
  <si>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</si>
  <si>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</si>
  <si>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</si>
  <si>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</si>
  <si>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</si>
  <si>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</si>
  <si>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</si>
  <si>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</si>
  <si>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</si>
  <si>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</si>
  <si>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</si>
  <si>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</si>
  <si>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</si>
  <si>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</si>
  <si>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</si>
  <si>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</si>
  <si>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</si>
  <si>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</si>
  <si>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</si>
  <si>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</si>
  <si>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</si>
  <si>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</si>
  <si>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</si>
  <si>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</si>
  <si>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</si>
  <si>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</si>
  <si>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</si>
  <si>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</si>
  <si>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</si>
  <si>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</si>
  <si>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</si>
  <si>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</si>
  <si>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</si>
  <si>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</si>
  <si>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</si>
  <si>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</si>
  <si>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</si>
  <si>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</si>
  <si>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</si>
  <si>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</si>
  <si>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</si>
  <si>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</si>
  <si>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</si>
  <si>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</si>
  <si>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</si>
  <si>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</si>
  <si>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</si>
  <si>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</si>
  <si>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</si>
  <si>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</si>
  <si>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</si>
  <si>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</si>
  <si>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</si>
  <si>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</si>
  <si>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</si>
  <si>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</si>
  <si>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</si>
  <si>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</si>
  <si>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</si>
  <si>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</si>
  <si>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</si>
  <si>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</si>
  <si>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</si>
  <si>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</si>
  <si>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</si>
  <si>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</si>
  <si>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</si>
  <si>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</si>
  <si>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</si>
  <si>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</si>
  <si>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</si>
  <si>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</si>
  <si>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</si>
  <si>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</si>
  <si>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</si>
  <si>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</si>
  <si>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</si>
  <si>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</si>
  <si>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</si>
  <si>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</si>
  <si>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</si>
  <si>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</si>
  <si>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</si>
  <si>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</si>
  <si>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</si>
  <si>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</si>
  <si>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</si>
  <si>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</si>
  <si>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</si>
  <si>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</si>
  <si>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</si>
  <si>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</si>
  <si>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</si>
  <si>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</si>
  <si>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</si>
  <si>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</si>
  <si>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</si>
  <si>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</si>
  <si>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</si>
  <si>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</si>
  <si>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</si>
  <si>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</si>
  <si>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</si>
  <si>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</si>
  <si>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</si>
  <si>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</si>
  <si>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</si>
  <si>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</si>
  <si>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</si>
  <si>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</si>
  <si>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</si>
  <si>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</si>
  <si>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</si>
  <si>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</si>
  <si>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</si>
  <si>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</si>
  <si>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</si>
  <si>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</si>
  <si>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</si>
  <si>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</si>
  <si>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</si>
  <si>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</si>
  <si>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</si>
  <si>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</si>
  <si>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</si>
  <si>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</si>
  <si>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</si>
  <si>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</si>
  <si>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</si>
  <si>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</si>
  <si>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</si>
  <si>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</si>
  <si>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</si>
  <si>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</si>
  <si>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</si>
  <si>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</si>
  <si>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</si>
  <si>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</si>
  <si>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</si>
  <si>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</si>
  <si>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</si>
  <si>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</si>
  <si>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</si>
  <si>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</si>
  <si>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</si>
  <si>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</si>
  <si>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</si>
  <si>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</si>
  <si>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</si>
  <si>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</si>
  <si>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</si>
  <si>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</si>
  <si>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</si>
  <si>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</si>
  <si>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</si>
  <si>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</si>
  <si>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</si>
  <si>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</si>
  <si>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</si>
  <si>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</si>
  <si>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</si>
  <si>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</si>
  <si>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</si>
  <si>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</si>
  <si>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</si>
  <si>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</si>
  <si>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</si>
  <si>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</si>
  <si>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</si>
  <si>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</si>
  <si>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</si>
  <si>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</si>
  <si>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</si>
  <si>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</si>
  <si>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</si>
  <si>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</si>
  <si>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</si>
  <si>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</si>
  <si>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</si>
  <si>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</si>
  <si>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</si>
  <si>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</si>
  <si>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</si>
  <si>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</si>
  <si>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</si>
  <si>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</si>
  <si>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</si>
  <si>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</si>
  <si>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</si>
  <si>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</si>
  <si>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</si>
  <si>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</si>
  <si>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</si>
  <si>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</si>
  <si>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</si>
  <si>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</si>
  <si>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</si>
  <si>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</si>
  <si>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</si>
  <si>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</si>
  <si>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</si>
  <si>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</si>
  <si>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</si>
  <si>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</si>
  <si>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</si>
  <si>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</si>
  <si>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</si>
  <si>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</si>
  <si>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</si>
  <si>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</si>
  <si>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</si>
  <si>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</si>
  <si>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</si>
  <si>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</si>
  <si>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</si>
  <si>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</si>
  <si>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</si>
  <si>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</si>
  <si>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</si>
  <si>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</si>
  <si>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</si>
  <si>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</si>
  <si>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</si>
  <si>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</si>
  <si>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</si>
  <si>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</si>
  <si>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</si>
  <si>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</si>
  <si>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</si>
  <si>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</si>
  <si>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</si>
  <si>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</si>
  <si>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</si>
  <si>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</si>
  <si>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</si>
  <si>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</si>
  <si>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</si>
  <si>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</si>
  <si>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</si>
  <si>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</si>
  <si>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</si>
  <si>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</si>
  <si>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</si>
  <si>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</si>
  <si>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</si>
  <si>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</si>
  <si>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</si>
  <si>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</si>
  <si>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</si>
  <si>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</si>
  <si>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</si>
  <si>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</si>
  <si>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</si>
  <si>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</si>
  <si>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</si>
  <si>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</si>
  <si>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</si>
  <si>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</si>
  <si>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</si>
  <si>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</si>
  <si>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</si>
  <si>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</si>
  <si>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</si>
  <si>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</si>
  <si>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</si>
  <si>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</si>
  <si>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</si>
  <si>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</si>
  <si>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</si>
  <si>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</si>
  <si>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</si>
  <si>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</si>
  <si>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</si>
  <si>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</si>
  <si>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</si>
  <si>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</si>
  <si>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</si>
  <si>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</si>
  <si>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</si>
  <si>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</si>
  <si>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</si>
  <si>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</si>
  <si>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</si>
  <si>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</si>
  <si>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</si>
  <si>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</si>
  <si>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</si>
  <si>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</si>
  <si>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</si>
  <si>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</si>
  <si>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</si>
  <si>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</si>
  <si>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</si>
  <si>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</si>
  <si>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</si>
  <si>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</si>
  <si>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</si>
  <si>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</si>
  <si>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</si>
  <si>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</si>
  <si>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</si>
  <si>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</si>
  <si>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</si>
  <si>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</si>
  <si>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</si>
  <si>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</si>
  <si>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</si>
  <si>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</si>
  <si>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</si>
  <si>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</si>
  <si>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</si>
  <si>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</si>
  <si>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</si>
  <si>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</si>
  <si>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</si>
  <si>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</si>
  <si>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</si>
  <si>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</si>
  <si>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</si>
  <si>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</si>
  <si>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</si>
  <si>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</si>
  <si>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</si>
  <si>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</si>
  <si>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</si>
  <si>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</si>
  <si>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</si>
  <si>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</si>
  <si>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</si>
  <si>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</si>
  <si>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</si>
  <si>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</si>
  <si>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</si>
  <si>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</si>
  <si>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</si>
  <si>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</si>
  <si>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</si>
  <si>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</si>
  <si>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</si>
  <si>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</si>
  <si>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</si>
  <si>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</si>
  <si>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</si>
  <si>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</si>
  <si>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</si>
  <si>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</si>
  <si>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</si>
  <si>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</si>
  <si>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</si>
  <si>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</si>
  <si>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</si>
  <si>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</si>
  <si>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</si>
  <si>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</si>
  <si>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</si>
  <si>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</si>
  <si>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</si>
  <si>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</si>
  <si>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</si>
  <si>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</si>
  <si>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</si>
  <si>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</si>
  <si>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</si>
  <si>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</si>
  <si>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</si>
  <si>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</si>
  <si>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</si>
  <si>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</si>
  <si>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</si>
  <si>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</si>
  <si>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</si>
  <si>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</si>
  <si>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</si>
  <si>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</si>
  <si>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</si>
  <si>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</si>
  <si>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</si>
  <si>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</si>
  <si>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</si>
  <si>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</si>
  <si>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</si>
  <si>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</si>
  <si>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</si>
  <si>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</si>
  <si>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</si>
  <si>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</si>
  <si>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</si>
  <si>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</si>
  <si>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</si>
  <si>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</si>
  <si>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</si>
  <si>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</si>
  <si>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</si>
  <si>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</si>
  <si>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</si>
  <si>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</si>
  <si>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</si>
  <si>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</si>
  <si>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</si>
  <si>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</si>
  <si>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</si>
  <si>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</si>
  <si>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</si>
  <si>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</si>
  <si>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</si>
  <si>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</si>
  <si>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</si>
  <si>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</si>
  <si>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</si>
  <si>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</si>
  <si>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</si>
  <si>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</si>
  <si>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</si>
  <si>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</si>
  <si>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</si>
  <si>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</si>
  <si>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</si>
  <si>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</si>
  <si>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</si>
  <si>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</si>
  <si>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</si>
  <si>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</si>
  <si>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</si>
  <si>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</si>
  <si>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</si>
  <si>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</si>
  <si>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</si>
  <si>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</si>
  <si>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</si>
  <si>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</si>
  <si>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</si>
  <si>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</si>
  <si>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</si>
  <si>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</si>
  <si>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</si>
  <si>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</si>
  <si>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</si>
  <si>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</si>
  <si>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</si>
  <si>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</si>
  <si>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</si>
  <si>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</si>
  <si>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</si>
  <si>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</si>
  <si>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</si>
  <si>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</si>
  <si>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</si>
  <si>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</si>
  <si>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</si>
  <si>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</si>
  <si>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</si>
  <si>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</si>
  <si>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</si>
  <si>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</si>
  <si>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</si>
  <si>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</si>
  <si>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</si>
  <si>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</si>
  <si>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</si>
  <si>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</si>
  <si>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</si>
  <si>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</si>
  <si>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</si>
  <si>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</si>
  <si>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</si>
  <si>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</si>
  <si>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</si>
  <si>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</si>
  <si>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</si>
  <si>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</si>
  <si>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</si>
  <si>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</si>
  <si>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</si>
  <si>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</si>
  <si>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</si>
  <si>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</si>
  <si>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</si>
  <si>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</si>
  <si>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</si>
  <si>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</si>
  <si>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</si>
  <si>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</si>
  <si>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</si>
  <si>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</si>
  <si>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</si>
  <si>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</si>
  <si>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</si>
  <si>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</si>
  <si>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</si>
  <si>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</si>
  <si>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</si>
  <si>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</si>
  <si>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</si>
  <si>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</si>
  <si>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</si>
  <si>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</si>
  <si>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</si>
  <si>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</si>
  <si>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</si>
  <si>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</si>
  <si>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</si>
  <si>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</si>
  <si>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</si>
  <si>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</si>
  <si>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</si>
  <si>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</si>
  <si>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</si>
  <si>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</si>
  <si>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</si>
  <si>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</si>
  <si>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</si>
  <si>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</si>
  <si>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</si>
  <si>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</si>
  <si>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</si>
  <si>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</si>
  <si>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</si>
  <si>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</si>
  <si>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</si>
  <si>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</si>
  <si>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</si>
  <si>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</si>
  <si>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</si>
  <si>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</si>
  <si>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</si>
  <si>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</si>
  <si>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</si>
  <si>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</si>
  <si>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</si>
  <si>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</si>
  <si>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</si>
  <si>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</si>
  <si>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</si>
  <si>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</si>
  <si>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</si>
  <si>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</si>
  <si>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</si>
  <si>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</si>
  <si>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</si>
  <si>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</si>
  <si>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</si>
  <si>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</si>
  <si>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</si>
  <si>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</si>
  <si>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</si>
  <si>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</si>
  <si>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</si>
  <si>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</si>
  <si>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</si>
  <si>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</si>
  <si>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</si>
  <si>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</si>
  <si>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</si>
  <si>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</si>
  <si>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</si>
  <si>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</si>
  <si>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</si>
  <si>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</si>
  <si>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</si>
  <si>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</si>
  <si>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</si>
  <si>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</si>
  <si>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</si>
  <si>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</si>
  <si>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</si>
  <si>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</si>
  <si>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</si>
  <si>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</si>
  <si>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</si>
  <si>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</si>
  <si>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</si>
  <si>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</si>
  <si>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</si>
  <si>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</si>
  <si>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</si>
  <si>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</si>
  <si>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</si>
  <si>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</si>
  <si>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</si>
  <si>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</si>
  <si>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</si>
  <si>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</si>
  <si>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</si>
  <si>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</si>
  <si>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</si>
  <si>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</si>
  <si>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</si>
  <si>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</si>
  <si>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</si>
  <si>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</si>
  <si>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</si>
  <si>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</si>
  <si>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</si>
  <si>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</si>
  <si>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</si>
  <si>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</si>
  <si>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</si>
  <si>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</si>
  <si>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</si>
  <si>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</si>
  <si>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</si>
  <si>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</si>
  <si>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</si>
  <si>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</si>
  <si>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</si>
  <si>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</si>
  <si>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</si>
  <si>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</si>
  <si>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</si>
  <si>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</si>
  <si>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</si>
  <si>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</si>
  <si>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</si>
  <si>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</si>
  <si>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</si>
  <si>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</si>
  <si>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</si>
  <si>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</si>
  <si>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</si>
  <si>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</si>
  <si>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</si>
  <si>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</si>
  <si>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</si>
  <si>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</si>
  <si>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</si>
  <si>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</si>
  <si>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</si>
  <si>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</si>
  <si>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</si>
  <si>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</si>
  <si>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</si>
  <si>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</si>
  <si>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</si>
  <si>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</si>
  <si>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</si>
  <si>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</si>
  <si>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</si>
  <si>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</si>
  <si>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</si>
  <si>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</si>
  <si>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</si>
  <si>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</si>
  <si>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</si>
  <si>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</si>
  <si>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</si>
  <si>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</si>
  <si>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</si>
  <si>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</si>
  <si>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</si>
  <si>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</si>
  <si>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</si>
  <si>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</si>
  <si>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</si>
  <si>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</si>
  <si>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</si>
  <si>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</si>
  <si>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</si>
  <si>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</si>
  <si>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</si>
  <si>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</si>
  <si>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</si>
  <si>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</si>
  <si>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</si>
  <si>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</si>
  <si>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</si>
  <si>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</si>
  <si>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</si>
  <si>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</si>
  <si>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</si>
  <si>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</si>
  <si>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</si>
  <si>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</si>
  <si>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</si>
  <si>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</si>
  <si>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</si>
  <si>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</si>
  <si>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</si>
  <si>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</si>
  <si>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</si>
  <si>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</si>
  <si>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</si>
  <si>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</si>
  <si>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</si>
  <si>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</si>
  <si>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</si>
  <si>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</si>
  <si>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</si>
  <si>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</si>
  <si>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</si>
  <si>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</si>
  <si>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</si>
  <si>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</si>
  <si>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</si>
  <si>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</si>
  <si>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</si>
  <si>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</si>
  <si>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</si>
  <si>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</si>
  <si>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</si>
  <si>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</si>
  <si>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</si>
  <si>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</si>
  <si>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</si>
  <si>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</si>
  <si>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</si>
  <si>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</si>
  <si>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</si>
  <si>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</si>
  <si>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</si>
  <si>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</si>
  <si>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</si>
  <si>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</si>
  <si>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</si>
  <si>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</si>
  <si>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</si>
  <si>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</si>
  <si>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</si>
  <si>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</si>
  <si>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</si>
  <si>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</si>
  <si>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</si>
  <si>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</si>
  <si>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</si>
  <si>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</si>
  <si>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</si>
  <si>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</si>
  <si>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</si>
  <si>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</si>
  <si>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</si>
  <si>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</si>
  <si>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</si>
  <si>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</si>
  <si>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</si>
  <si>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</si>
  <si>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</si>
  <si>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</si>
  <si>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</si>
  <si>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</si>
  <si>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</si>
  <si>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</si>
  <si>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</si>
  <si>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</si>
  <si>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</si>
  <si>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</si>
  <si>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</si>
  <si>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</si>
  <si>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</si>
  <si>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</si>
  <si>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</si>
  <si>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</si>
  <si>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</si>
  <si>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</si>
  <si>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</si>
  <si>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</si>
  <si>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</si>
  <si>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</si>
  <si>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</si>
  <si>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</si>
  <si>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</si>
  <si>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</si>
  <si>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</si>
  <si>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</si>
  <si>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</si>
  <si>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</si>
  <si>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</si>
  <si>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</si>
  <si>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</si>
  <si>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</si>
  <si>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</si>
  <si>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</si>
  <si>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</si>
  <si>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</si>
  <si>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</si>
  <si>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</si>
  <si>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</si>
  <si>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</si>
  <si>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</si>
  <si>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</si>
  <si>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</si>
  <si>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</si>
  <si>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</si>
  <si>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</si>
  <si>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</si>
  <si>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</si>
  <si>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</si>
  <si>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</si>
  <si>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</si>
  <si>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</si>
  <si>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</si>
  <si>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</si>
  <si>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</si>
  <si>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</si>
  <si>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</si>
  <si>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</si>
  <si>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</si>
  <si>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</si>
  <si>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</si>
  <si>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</si>
  <si>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</si>
  <si>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</si>
  <si>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</si>
  <si>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</si>
  <si>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</si>
  <si>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</si>
  <si>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</si>
  <si>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</si>
  <si>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</si>
  <si>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</si>
  <si>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</si>
  <si>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</si>
  <si>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</si>
  <si>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</si>
  <si>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</si>
  <si>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</si>
  <si>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</si>
  <si>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</si>
  <si>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</si>
  <si>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</si>
  <si>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</si>
  <si>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</si>
  <si>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</si>
  <si>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</si>
  <si>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</si>
  <si>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</si>
  <si>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</si>
  <si>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</si>
  <si>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</si>
  <si>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</si>
  <si>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</si>
  <si>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</si>
  <si>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</si>
  <si>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</si>
  <si>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</si>
  <si>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</si>
  <si>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</si>
  <si>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</si>
  <si>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</si>
  <si>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</si>
  <si>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</si>
  <si>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</si>
  <si>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</si>
  <si>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</si>
  <si>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</si>
  <si>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</si>
  <si>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</si>
  <si>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</si>
  <si>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</si>
  <si>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</si>
  <si>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</si>
  <si>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</si>
  <si>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</si>
  <si>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</si>
  <si>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</si>
  <si>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</si>
  <si>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</si>
  <si>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</si>
  <si>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</si>
  <si>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</si>
  <si>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</si>
  <si>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</si>
  <si>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</si>
  <si>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</si>
  <si>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</si>
  <si>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</si>
  <si>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</si>
  <si>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</si>
  <si>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</si>
  <si>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</si>
  <si>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</si>
  <si>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</si>
  <si>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</si>
  <si>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</si>
  <si>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</si>
  <si>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</si>
  <si>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</si>
  <si>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</si>
  <si>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</si>
  <si>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</si>
  <si>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</si>
  <si>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</si>
  <si>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</si>
  <si>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</si>
  <si>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</si>
  <si>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</si>
  <si>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</si>
  <si>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</si>
  <si>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</si>
  <si>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</si>
  <si>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</si>
  <si>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</si>
  <si>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</si>
  <si>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</si>
  <si>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</si>
  <si>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</si>
  <si>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</si>
  <si>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</si>
  <si>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</si>
  <si>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</si>
  <si>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</si>
  <si>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</si>
  <si>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</si>
  <si>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</si>
  <si>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</si>
  <si>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</si>
  <si>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</si>
  <si>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</si>
  <si>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</si>
  <si>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</si>
  <si>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</si>
  <si>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</si>
  <si>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</si>
  <si>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</si>
  <si>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</si>
  <si>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</si>
  <si>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</si>
  <si>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</si>
  <si>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</si>
  <si>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</si>
  <si>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</si>
  <si>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</si>
  <si>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</si>
  <si>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</si>
  <si>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</si>
  <si>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</si>
  <si>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</si>
  <si>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</si>
  <si>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</si>
  <si>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</si>
  <si>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</si>
  <si>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</si>
  <si>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</si>
  <si>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</si>
  <si>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</si>
  <si>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</si>
  <si>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</si>
  <si>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</si>
  <si>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</si>
  <si>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</si>
  <si>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</si>
  <si>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</si>
  <si>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</si>
  <si>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</si>
  <si>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</si>
  <si>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</si>
  <si>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</si>
  <si>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</si>
  <si>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</si>
  <si>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</si>
  <si>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</si>
  <si>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</si>
  <si>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</si>
  <si>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</si>
  <si>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</si>
  <si>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</si>
  <si>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</si>
  <si>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</si>
  <si>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</si>
  <si>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</si>
  <si>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</si>
  <si>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</si>
  <si>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</si>
  <si>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</si>
  <si>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</si>
  <si>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</si>
  <si>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</si>
  <si>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</si>
  <si>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</si>
  <si>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</si>
  <si>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</si>
  <si>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</si>
  <si>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</si>
  <si>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</si>
  <si>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</si>
  <si>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</si>
  <si>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</si>
  <si>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</si>
  <si>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</si>
  <si>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</si>
  <si>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</si>
  <si>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</si>
  <si>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</si>
  <si>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</si>
  <si>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</si>
  <si>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</si>
  <si>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</si>
  <si>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</si>
  <si>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</si>
  <si>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</si>
  <si>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</si>
  <si>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</si>
  <si>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</si>
  <si>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</si>
  <si>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</si>
  <si>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</si>
  <si>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</si>
  <si>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</si>
  <si>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</si>
  <si>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</si>
  <si>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</si>
  <si>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</si>
  <si>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</si>
  <si>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</si>
  <si>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</si>
  <si>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</si>
  <si>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</si>
  <si>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</si>
  <si>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</si>
  <si>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</si>
  <si>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</si>
  <si>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</si>
  <si>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</si>
  <si>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</si>
  <si>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</si>
  <si>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</si>
  <si>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</si>
  <si>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</si>
  <si>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</si>
  <si>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</si>
  <si>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</si>
  <si>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</si>
  <si>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</si>
  <si>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</si>
  <si>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</si>
  <si>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</si>
  <si>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</si>
  <si>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</si>
  <si>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</si>
  <si>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</si>
  <si>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</si>
  <si>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</si>
  <si>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</si>
  <si>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</si>
  <si>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</si>
  <si>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</si>
  <si>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</si>
  <si>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</si>
  <si>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</si>
  <si>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</si>
  <si>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</si>
  <si>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</si>
  <si>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</si>
  <si>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</si>
  <si>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</si>
  <si>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</si>
  <si>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</si>
  <si>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</si>
  <si>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</si>
  <si>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</si>
  <si>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</si>
  <si>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</si>
  <si>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</si>
  <si>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</si>
  <si>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</si>
  <si>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</si>
  <si>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</si>
  <si>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</si>
  <si>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</si>
  <si>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</si>
  <si>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</si>
  <si>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</si>
  <si>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</si>
  <si>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</si>
  <si>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</si>
  <si>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</si>
  <si>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</si>
  <si>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</si>
  <si>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</si>
  <si>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</si>
  <si>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</si>
  <si>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</si>
  <si>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</si>
  <si>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</si>
  <si>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</si>
  <si>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</si>
  <si>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</si>
  <si>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</si>
  <si>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</si>
  <si>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</si>
  <si>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</si>
  <si>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</si>
  <si>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</si>
  <si>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</si>
  <si>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</si>
  <si>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</si>
  <si>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</si>
  <si>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</si>
  <si>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</si>
  <si>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</si>
  <si>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</si>
  <si>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</si>
  <si>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</si>
  <si>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</si>
  <si>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</si>
  <si>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</si>
  <si>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</si>
  <si>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</si>
  <si>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</si>
  <si>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</si>
  <si>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</si>
  <si>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</si>
  <si>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</si>
  <si>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</si>
  <si>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</si>
  <si>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</si>
  <si>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</si>
  <si>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</si>
  <si>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</si>
  <si>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</si>
  <si>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</si>
  <si>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</si>
  <si>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</si>
  <si>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</si>
  <si>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</si>
  <si>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</si>
  <si>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</si>
  <si>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</si>
  <si>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</si>
  <si>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</si>
  <si>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</si>
  <si>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</si>
  <si>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</si>
  <si>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</si>
  <si>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</si>
  <si>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</si>
  <si>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</si>
  <si>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</si>
  <si>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</si>
  <si>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</si>
  <si>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</si>
  <si>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</si>
  <si>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</si>
  <si>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</si>
  <si>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</si>
  <si>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</si>
  <si>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</si>
  <si>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</si>
  <si>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</si>
  <si>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</si>
  <si>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</si>
  <si>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</si>
  <si>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</si>
  <si>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</si>
  <si>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</si>
  <si>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</si>
  <si>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</si>
  <si>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</si>
  <si>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</si>
  <si>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</si>
  <si>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</si>
  <si>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</si>
  <si>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</si>
  <si>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</si>
  <si>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</si>
  <si>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</si>
  <si>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</si>
  <si>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</si>
  <si>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</si>
  <si>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</si>
  <si>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</si>
  <si>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</si>
  <si>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</si>
  <si>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</si>
  <si>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</si>
  <si>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</si>
  <si>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</si>
  <si>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</si>
  <si>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</si>
  <si>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</si>
  <si>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</si>
  <si>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</si>
  <si>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</si>
  <si>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</si>
  <si>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</si>
  <si>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</si>
  <si>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</si>
  <si>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</si>
  <si>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</si>
  <si>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</si>
  <si>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</si>
  <si>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</si>
  <si>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</si>
  <si>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</si>
  <si>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</si>
  <si>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</si>
  <si>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</si>
  <si>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</si>
  <si>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</si>
  <si>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</si>
  <si>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</si>
  <si>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</si>
  <si>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</si>
  <si>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</si>
  <si>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</si>
  <si>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</si>
  <si>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</si>
  <si>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</si>
  <si>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</si>
  <si>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</si>
  <si>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</si>
  <si>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</si>
  <si>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</si>
  <si>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</si>
  <si>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</si>
  <si>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</si>
  <si>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</si>
  <si>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</si>
  <si>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</si>
  <si>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</si>
  <si>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</si>
  <si>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</si>
  <si>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</si>
  <si>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</si>
  <si>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</si>
  <si>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</si>
  <si>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</si>
  <si>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</si>
  <si>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</si>
  <si>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</si>
  <si>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</si>
  <si>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</si>
  <si>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</si>
  <si>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</si>
  <si>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</si>
  <si>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</si>
  <si>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</si>
  <si>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</si>
  <si>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</si>
  <si>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</si>
  <si>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</si>
  <si>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</si>
  <si>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</si>
  <si>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</si>
  <si>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</si>
  <si>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</si>
  <si>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</si>
  <si>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</si>
  <si>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</si>
  <si>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</si>
  <si>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</si>
  <si>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</si>
  <si>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</si>
  <si>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</si>
  <si>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</si>
  <si>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</si>
  <si>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</si>
  <si>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</si>
  <si>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</si>
  <si>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</si>
  <si>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</si>
  <si>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</si>
  <si>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</si>
  <si>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</si>
  <si>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</si>
  <si>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</si>
  <si>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</si>
  <si>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</si>
  <si>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</si>
  <si>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</si>
  <si>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</si>
  <si>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</si>
  <si>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</si>
  <si>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</si>
  <si>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</si>
  <si>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</si>
  <si>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</si>
  <si>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</si>
  <si>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</si>
  <si>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</si>
  <si>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</si>
  <si>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</si>
  <si>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</si>
  <si>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</si>
  <si>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</si>
  <si>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</si>
  <si>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</si>
  <si>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</si>
  <si>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</si>
  <si>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</si>
  <si>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</si>
  <si>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</si>
  <si>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</si>
  <si>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</si>
  <si>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</si>
  <si>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</si>
  <si>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</si>
  <si>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</si>
  <si>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</si>
  <si>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</si>
  <si>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</si>
  <si>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</si>
  <si>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</si>
  <si>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</si>
  <si>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</si>
  <si>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</si>
  <si>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</si>
  <si>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</si>
  <si>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</si>
  <si>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</si>
  <si>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</si>
  <si>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</si>
  <si>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</si>
  <si>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</si>
  <si>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</si>
  <si>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</si>
  <si>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</si>
  <si>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</si>
  <si>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</si>
  <si>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</si>
  <si>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</si>
  <si>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</si>
  <si>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</si>
  <si>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</si>
  <si>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</si>
  <si>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</si>
  <si>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</si>
  <si>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</si>
  <si>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</si>
  <si>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</si>
  <si>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</si>
  <si>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</si>
  <si>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</si>
  <si>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</si>
  <si>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</si>
  <si>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</si>
  <si>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</si>
  <si>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</si>
  <si>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</si>
  <si>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</si>
  <si>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</si>
  <si>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</si>
  <si>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</si>
  <si>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</si>
  <si>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</si>
  <si>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</si>
  <si>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</si>
  <si>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</si>
  <si>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</si>
  <si>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</si>
  <si>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</si>
  <si>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</si>
  <si>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</si>
  <si>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</si>
  <si>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</si>
  <si>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</si>
  <si>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</si>
  <si>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</si>
  <si>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</si>
  <si>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</si>
  <si>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</si>
  <si>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</si>
  <si>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</si>
  <si>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</si>
  <si>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</si>
  <si>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</si>
  <si>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</si>
  <si>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</si>
  <si>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</si>
  <si>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</si>
  <si>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</si>
  <si>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</si>
  <si>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</si>
  <si>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</si>
  <si>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</si>
  <si>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</si>
  <si>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</si>
  <si>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</si>
  <si>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</si>
  <si>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</si>
  <si>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</si>
  <si>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</si>
  <si>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</si>
  <si>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</si>
  <si>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</si>
  <si>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</si>
  <si>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</si>
  <si>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</si>
  <si>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</si>
  <si>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</si>
  <si>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</si>
  <si>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</si>
  <si>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</si>
  <si>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</si>
  <si>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</si>
  <si>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</si>
  <si>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</si>
  <si>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</si>
  <si>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</si>
  <si>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</si>
  <si>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</si>
  <si>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</si>
  <si>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</si>
  <si>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</si>
  <si>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</si>
  <si>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</si>
  <si>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</si>
  <si>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</si>
  <si>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</si>
  <si>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</si>
  <si>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</si>
  <si>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</si>
  <si>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</si>
  <si>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</si>
  <si>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</si>
  <si>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</si>
  <si>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</si>
  <si>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</si>
  <si>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</si>
  <si>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</si>
  <si>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</si>
  <si>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</si>
  <si>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</si>
  <si>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</si>
  <si>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</si>
  <si>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</si>
  <si>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</si>
  <si>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</si>
  <si>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</si>
  <si>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</si>
  <si>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</si>
  <si>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</si>
  <si>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</si>
  <si>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</si>
  <si>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</si>
  <si>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</si>
  <si>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</si>
  <si>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</si>
  <si>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</si>
  <si>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</si>
  <si>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</si>
  <si>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</si>
  <si>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</si>
  <si>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</si>
  <si>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</si>
  <si>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</si>
  <si>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</si>
  <si>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</si>
  <si>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</si>
  <si>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</si>
  <si>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</si>
  <si>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</si>
  <si>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</si>
  <si>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</si>
  <si>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</si>
  <si>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</si>
  <si>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</si>
  <si>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</si>
  <si>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</si>
  <si>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</si>
  <si>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</si>
  <si>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</si>
  <si>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</si>
  <si>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</si>
  <si>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</si>
  <si>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</si>
  <si>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</si>
  <si>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</si>
  <si>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</si>
  <si>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</si>
  <si>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</si>
  <si>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</si>
  <si>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</si>
  <si>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</si>
  <si>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</si>
  <si>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</si>
  <si>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</si>
  <si>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</si>
  <si>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</si>
  <si>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</si>
  <si>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</si>
  <si>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</si>
  <si>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</si>
  <si>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</si>
  <si>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</si>
  <si>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</si>
  <si>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</si>
  <si>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</si>
  <si>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</si>
  <si>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</si>
  <si>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</si>
  <si>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</si>
  <si>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</si>
  <si>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</si>
  <si>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</si>
  <si>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</si>
  <si>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</si>
  <si>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</si>
  <si>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</si>
  <si>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</si>
  <si>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</si>
  <si>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</si>
  <si>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</si>
  <si>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</si>
  <si>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</si>
  <si>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</si>
  <si>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</si>
  <si>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</si>
  <si>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</si>
  <si>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</si>
  <si>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</si>
  <si>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</si>
  <si>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</si>
  <si>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</si>
  <si>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</si>
  <si>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</si>
  <si>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</si>
  <si>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</si>
  <si>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</si>
  <si>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</si>
  <si>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</si>
  <si>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</si>
  <si>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</si>
  <si>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</si>
  <si>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</si>
  <si>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</si>
  <si>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</si>
  <si>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</si>
  <si>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</si>
  <si>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</si>
  <si>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</si>
  <si>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</si>
  <si>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</si>
  <si>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</si>
  <si>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</si>
  <si>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</si>
  <si>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</si>
  <si>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</si>
  <si>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</si>
  <si>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</si>
  <si>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</si>
  <si>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</si>
  <si>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</si>
  <si>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</si>
  <si>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</si>
  <si>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</si>
  <si>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</si>
  <si>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</si>
  <si>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</si>
  <si>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</si>
  <si>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</si>
  <si>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</si>
  <si>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</si>
  <si>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</si>
  <si>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</si>
  <si>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</si>
  <si>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</si>
  <si>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</si>
  <si>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</si>
  <si>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</si>
  <si>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</si>
  <si>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</si>
  <si>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</si>
  <si>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</si>
  <si>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</si>
  <si>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</si>
  <si>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</si>
  <si>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</si>
  <si>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</si>
  <si>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</si>
  <si>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</si>
  <si>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</si>
  <si>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</si>
  <si>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</si>
  <si>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</si>
  <si>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</si>
  <si>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</si>
  <si>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</si>
  <si>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</si>
  <si>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</si>
  <si>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</si>
  <si>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</si>
  <si>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</si>
  <si>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</si>
  <si>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</si>
  <si>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</si>
  <si>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</si>
  <si>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</si>
  <si>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</si>
  <si>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</si>
  <si>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</si>
  <si>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</si>
  <si>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</si>
  <si>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</si>
  <si>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</si>
  <si>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</si>
  <si>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</si>
  <si>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</si>
  <si>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</si>
  <si>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</si>
  <si>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</si>
  <si>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</si>
  <si>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</si>
  <si>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</si>
  <si>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</si>
  <si>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</si>
  <si>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</si>
  <si>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</si>
  <si>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</si>
  <si>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</si>
  <si>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</si>
  <si>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</si>
  <si>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</si>
  <si>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</si>
  <si>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</si>
  <si>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</si>
  <si>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</si>
  <si>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</si>
  <si>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</si>
  <si>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</si>
  <si>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</si>
  <si>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</si>
  <si>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</si>
  <si>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</si>
  <si>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</si>
  <si>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</si>
  <si>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</si>
  <si>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</si>
  <si>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</si>
  <si>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</si>
  <si>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</si>
  <si>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</si>
  <si>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</si>
  <si>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</si>
  <si>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</si>
  <si>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</si>
  <si>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</si>
  <si>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</si>
  <si>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</si>
  <si>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</si>
  <si>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</si>
  <si>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</si>
  <si>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</si>
  <si>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</si>
  <si>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</si>
  <si>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</si>
  <si>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</si>
  <si>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</si>
  <si>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</si>
  <si>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</si>
  <si>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</si>
  <si>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</si>
  <si>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</si>
  <si>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</si>
  <si>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</si>
  <si>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</si>
  <si>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</si>
  <si>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</si>
  <si>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</si>
  <si>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</si>
  <si>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</si>
  <si>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</si>
  <si>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</si>
  <si>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</si>
  <si>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</si>
  <si>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</si>
  <si>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</si>
  <si>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</si>
  <si>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</si>
  <si>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</si>
  <si>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</si>
  <si>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</si>
  <si>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</si>
  <si>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</si>
  <si>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</si>
  <si>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</si>
  <si>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</si>
  <si>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</si>
  <si>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</si>
  <si>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</si>
  <si>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</si>
  <si>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</si>
  <si>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</si>
  <si>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</si>
  <si>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</si>
  <si>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</si>
  <si>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</si>
  <si>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</si>
  <si>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</si>
  <si>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</si>
  <si>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</si>
  <si>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</si>
  <si>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</si>
  <si>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</si>
  <si>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</si>
  <si>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</si>
  <si>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</si>
  <si>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</si>
  <si>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</si>
  <si>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</si>
  <si>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</si>
  <si>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</si>
  <si>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</si>
  <si>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</si>
  <si>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</si>
  <si>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</si>
  <si>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</si>
  <si>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</si>
  <si>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</si>
  <si>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</si>
  <si>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</si>
  <si>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</si>
  <si>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</si>
  <si>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</si>
  <si>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</si>
  <si>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</si>
  <si>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</si>
  <si>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</si>
  <si>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</si>
  <si>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</si>
  <si>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</si>
  <si>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</si>
  <si>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</si>
  <si>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</si>
  <si>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</si>
  <si>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</si>
  <si>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</si>
  <si>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</si>
  <si>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</si>
  <si>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</si>
  <si>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</si>
  <si>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</si>
  <si>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</si>
  <si>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</si>
  <si>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</si>
  <si>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</si>
  <si>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</si>
  <si>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</si>
  <si>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</si>
  <si>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</si>
  <si>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</si>
  <si>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</si>
  <si>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</si>
  <si>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</si>
  <si>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</si>
  <si>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</si>
  <si>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</si>
  <si>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</si>
  <si>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</si>
  <si>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</si>
  <si>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</si>
  <si>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</si>
  <si>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</si>
  <si>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</si>
  <si>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</si>
  <si>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</si>
  <si>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</si>
  <si>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</si>
  <si>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</si>
  <si>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</si>
  <si>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</si>
  <si>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</si>
  <si>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</si>
  <si>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</si>
  <si>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</si>
  <si>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</si>
  <si>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</si>
  <si>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</si>
  <si>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</si>
  <si>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</si>
  <si>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</si>
  <si>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</si>
  <si>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</si>
  <si>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</si>
  <si>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</si>
  <si>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</si>
  <si>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</si>
  <si>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</si>
  <si>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</si>
  <si>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</si>
  <si>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</si>
  <si>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</si>
  <si>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</si>
  <si>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</si>
  <si>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</si>
  <si>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</si>
  <si>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</si>
  <si>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</si>
  <si>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</si>
  <si>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</si>
  <si>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</si>
  <si>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</si>
  <si>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</si>
  <si>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</si>
  <si>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</si>
  <si>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</si>
  <si>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</si>
  <si>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</si>
  <si>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</si>
  <si>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</si>
  <si>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</si>
  <si>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</si>
  <si>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</si>
  <si>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</si>
  <si>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</si>
  <si>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</si>
  <si>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</si>
  <si>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</si>
  <si>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</si>
  <si>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</si>
  <si>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</si>
  <si>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</si>
  <si>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</si>
  <si>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</si>
  <si>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</si>
  <si>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</si>
  <si>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</si>
  <si>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</si>
  <si>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</si>
  <si>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</si>
  <si>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</si>
  <si>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</si>
  <si>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</si>
  <si>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</si>
  <si>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</si>
  <si>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</si>
  <si>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</si>
  <si>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</si>
  <si>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</si>
  <si>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</si>
  <si>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</si>
  <si>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</si>
  <si>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</si>
  <si>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</si>
  <si>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</si>
  <si>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</si>
  <si>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</si>
  <si>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</si>
  <si>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</si>
  <si>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</si>
  <si>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</si>
  <si>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</si>
  <si>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</si>
  <si>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</si>
  <si>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</si>
  <si>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</si>
  <si>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</si>
  <si>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</si>
  <si>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</si>
  <si>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</si>
  <si>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</si>
  <si>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</si>
  <si>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</si>
  <si>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</si>
  <si>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</si>
  <si>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</si>
  <si>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</si>
  <si>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</si>
  <si>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</si>
  <si>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</si>
  <si>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</si>
  <si>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</si>
  <si>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</si>
  <si>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</si>
  <si>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</si>
  <si>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</si>
  <si>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</si>
  <si>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</si>
  <si>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</si>
  <si>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</si>
  <si>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</si>
  <si>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</si>
  <si>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</si>
  <si>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</si>
  <si>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</si>
  <si>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</si>
  <si>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</si>
  <si>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</si>
  <si>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</si>
  <si>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</si>
  <si>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</si>
  <si>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</si>
  <si>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</si>
  <si>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</si>
  <si>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</si>
  <si>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</si>
  <si>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</si>
  <si>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</si>
  <si>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</si>
  <si>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</si>
  <si>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</si>
  <si>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</si>
  <si>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</si>
  <si>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</si>
  <si>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</si>
  <si>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</si>
  <si>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</si>
  <si>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</si>
  <si>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</si>
  <si>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</si>
  <si>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</si>
  <si>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</si>
  <si>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</si>
  <si>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</si>
  <si>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</si>
  <si>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</si>
  <si>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</si>
  <si>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</si>
  <si>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</si>
  <si>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</si>
  <si>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</si>
  <si>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</si>
  <si>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</si>
  <si>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</si>
  <si>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</si>
  <si>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</si>
  <si>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</si>
  <si>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</si>
  <si>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</si>
  <si>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</si>
  <si>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</si>
  <si>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</si>
  <si>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</si>
  <si>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</si>
  <si>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</si>
  <si>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</si>
  <si>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</si>
  <si>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</si>
  <si>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</si>
  <si>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</si>
  <si>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</si>
  <si>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</si>
  <si>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</si>
  <si>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</si>
  <si>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</si>
  <si>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</si>
  <si>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</si>
  <si>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</si>
  <si>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</si>
  <si>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</si>
  <si>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</si>
  <si>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</si>
  <si>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</si>
  <si>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</si>
  <si>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</si>
  <si>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</si>
  <si>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</si>
  <si>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</si>
  <si>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</si>
  <si>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</si>
  <si>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</si>
  <si>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</si>
  <si>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</si>
  <si>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</si>
  <si>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</si>
  <si>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</si>
  <si>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</si>
  <si>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</si>
  <si>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</si>
  <si>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</si>
  <si>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</si>
  <si>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</si>
  <si>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</si>
  <si>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</si>
  <si>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</si>
  <si>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</si>
  <si>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</si>
  <si>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</si>
  <si>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</si>
  <si>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</si>
  <si>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</si>
  <si>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</si>
  <si>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</si>
  <si>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</si>
  <si>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</si>
  <si>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</si>
  <si>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</si>
  <si>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</si>
  <si>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</si>
  <si>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</si>
  <si>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</si>
  <si>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</si>
  <si>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</si>
  <si>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</si>
  <si>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</si>
  <si>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</si>
  <si>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</si>
  <si>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</si>
  <si>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</si>
  <si>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</si>
  <si>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</si>
  <si>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</si>
  <si>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</si>
  <si>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</si>
  <si>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</si>
  <si>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</si>
  <si>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</si>
  <si>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</si>
  <si>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</si>
  <si>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</si>
  <si>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</si>
  <si>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</si>
  <si>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</si>
  <si>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</si>
  <si>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</si>
  <si>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</si>
  <si>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</si>
  <si>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</si>
  <si>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</si>
  <si>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</si>
  <si>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</si>
  <si>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</si>
  <si>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</si>
  <si>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</si>
  <si>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</si>
  <si>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</si>
  <si>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</si>
  <si>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</si>
  <si>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</si>
  <si>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</si>
  <si>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</si>
  <si>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</si>
  <si>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</si>
  <si>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</si>
  <si>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</si>
  <si>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</si>
  <si>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</si>
  <si>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</si>
  <si>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</si>
  <si>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</si>
  <si>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</si>
  <si>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</si>
  <si>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</si>
  <si>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</si>
  <si>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</si>
  <si>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</si>
  <si>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</si>
  <si>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</si>
  <si>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</si>
  <si>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</si>
  <si>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</si>
  <si>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</si>
  <si>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</si>
  <si>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</si>
  <si>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</si>
  <si>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</si>
  <si>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</si>
  <si>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</si>
  <si>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</si>
  <si>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</si>
  <si>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</si>
  <si>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</si>
  <si>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</si>
  <si>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</si>
  <si>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</si>
  <si>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</si>
  <si>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</si>
  <si>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</si>
  <si>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</si>
  <si>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</si>
  <si>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</si>
  <si>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</si>
  <si>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</si>
  <si>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</si>
  <si>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</si>
  <si>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</si>
  <si>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</si>
  <si>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</si>
  <si>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</si>
  <si>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</si>
  <si>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</si>
  <si>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</si>
  <si>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</si>
  <si>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</si>
  <si>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</si>
  <si>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</si>
  <si>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</si>
  <si>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</si>
  <si>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</si>
  <si>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</si>
  <si>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</si>
  <si>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</si>
  <si>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</si>
  <si>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</si>
  <si>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</si>
  <si>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</si>
  <si>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</si>
  <si>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</si>
  <si>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</si>
  <si>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</si>
  <si>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</si>
  <si>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</si>
  <si>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</si>
  <si>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</si>
  <si>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</si>
  <si>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</si>
  <si>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</si>
  <si>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</si>
  <si>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</si>
  <si>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</si>
  <si>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</si>
  <si>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</si>
  <si>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</si>
  <si>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</si>
  <si>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</si>
  <si>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</si>
  <si>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</si>
  <si>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</si>
  <si>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</si>
  <si>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</si>
  <si>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</si>
  <si>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</si>
  <si>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</si>
  <si>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</si>
  <si>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</si>
  <si>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</si>
  <si>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</si>
  <si>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</si>
  <si>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</si>
  <si>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</si>
  <si>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</si>
  <si>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</si>
  <si>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</si>
  <si>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</si>
  <si>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</si>
  <si>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</si>
  <si>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</si>
  <si>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</si>
  <si>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</si>
  <si>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</si>
  <si>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</si>
  <si>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</si>
  <si>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</si>
  <si>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</si>
  <si>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</si>
  <si>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</si>
  <si>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</si>
  <si>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</si>
  <si>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</si>
  <si>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</si>
  <si>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</si>
  <si>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</si>
  <si>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</si>
  <si>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</si>
  <si>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</si>
  <si>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</si>
  <si>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</si>
  <si>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</si>
  <si>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</si>
  <si>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</si>
  <si>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</si>
  <si>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</si>
  <si>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</si>
  <si>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</si>
  <si>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</si>
  <si>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</si>
  <si>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</si>
  <si>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</si>
  <si>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</si>
  <si>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</si>
  <si>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</si>
  <si>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</si>
  <si>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</si>
  <si>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</si>
  <si>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</si>
  <si>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</si>
  <si>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</si>
  <si>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</si>
  <si>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</si>
  <si>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</si>
  <si>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</si>
  <si>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</si>
  <si>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</si>
  <si>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</si>
  <si>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</si>
  <si>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</si>
  <si>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</si>
  <si>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</si>
  <si>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</si>
  <si>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</si>
  <si>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</si>
  <si>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</si>
  <si>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</si>
  <si>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</si>
  <si>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</si>
  <si>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</si>
  <si>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</si>
  <si>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</si>
  <si>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</si>
  <si>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</si>
  <si>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</si>
  <si>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</si>
  <si>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</si>
  <si>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</si>
  <si>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</si>
  <si>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</si>
  <si>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</si>
  <si>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</si>
  <si>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</si>
  <si>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</si>
  <si>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</si>
  <si>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</si>
  <si>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</si>
  <si>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</si>
  <si>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</si>
  <si>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</si>
  <si>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</si>
  <si>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</si>
  <si>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</si>
  <si>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</si>
  <si>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</si>
  <si>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</si>
  <si>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</si>
  <si>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</si>
  <si>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</si>
  <si>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</si>
  <si>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</si>
  <si>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</si>
  <si>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</si>
  <si>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</si>
  <si>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</si>
  <si>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</si>
  <si>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</si>
  <si>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</si>
  <si>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</si>
  <si>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</si>
  <si>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</si>
  <si>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</si>
  <si>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</si>
  <si>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</si>
  <si>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</si>
  <si>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</si>
  <si>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</si>
  <si>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</si>
  <si>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</si>
  <si>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</si>
  <si>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</si>
  <si>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</si>
  <si>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</si>
  <si>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</si>
  <si>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</si>
  <si>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</si>
  <si>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</si>
  <si>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</si>
  <si>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</si>
  <si>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</si>
  <si>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</si>
  <si>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</si>
  <si>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</si>
  <si>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</si>
  <si>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</si>
  <si>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</si>
  <si>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</si>
  <si>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</si>
  <si>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</si>
  <si>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</si>
  <si>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</si>
  <si>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</si>
  <si>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</si>
  <si>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</si>
  <si>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</si>
  <si>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</si>
  <si>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</si>
  <si>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</si>
  <si>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</si>
  <si>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</si>
  <si>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</si>
  <si>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</si>
  <si>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</si>
  <si>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</si>
  <si>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</si>
  <si>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</si>
  <si>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</si>
  <si>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</si>
  <si>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</si>
  <si>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</si>
  <si>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</si>
  <si>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</si>
  <si>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</si>
  <si>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</si>
  <si>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</si>
  <si>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</si>
  <si>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</si>
  <si>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</si>
  <si>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</si>
  <si>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</si>
  <si>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</si>
  <si>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</si>
  <si>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</si>
  <si>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</si>
  <si>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</si>
  <si>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</si>
  <si>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</si>
  <si>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</si>
  <si>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</si>
  <si>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</si>
  <si>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</si>
  <si>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</si>
  <si>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</si>
  <si>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</si>
  <si>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</si>
  <si>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</si>
  <si>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</si>
  <si>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</si>
  <si>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</si>
  <si>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</si>
  <si>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</si>
  <si>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</si>
  <si>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</si>
  <si>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</si>
  <si>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</si>
  <si>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</si>
  <si>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</si>
  <si>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</si>
  <si>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</si>
  <si>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</si>
  <si>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</si>
  <si>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</si>
  <si>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</si>
  <si>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</si>
  <si>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</si>
  <si>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</si>
  <si>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</si>
  <si>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</si>
  <si>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</si>
  <si>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</si>
  <si>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</si>
  <si>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</si>
  <si>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</si>
  <si>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</si>
  <si>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</si>
  <si>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</si>
  <si>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</si>
  <si>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</si>
  <si>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</si>
  <si>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</si>
  <si>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</si>
  <si>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</si>
  <si>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</si>
  <si>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</si>
  <si>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</si>
  <si>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</si>
  <si>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</si>
  <si>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</si>
  <si>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</si>
  <si>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</si>
  <si>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</si>
  <si>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</si>
  <si>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</si>
  <si>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</si>
  <si>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</si>
  <si>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</si>
  <si>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</si>
  <si>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</si>
  <si>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</si>
  <si>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</si>
  <si>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</si>
  <si>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</si>
  <si>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</si>
  <si>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</si>
  <si>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</si>
  <si>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</si>
  <si>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</si>
  <si>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</si>
  <si>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</si>
  <si>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</si>
  <si>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</si>
  <si>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</si>
  <si>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</si>
  <si>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</si>
  <si>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</si>
  <si>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</si>
  <si>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</si>
  <si>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</si>
  <si>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</si>
  <si>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</si>
  <si>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</si>
  <si>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</si>
  <si>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</si>
  <si>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</si>
  <si>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</si>
  <si>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</si>
  <si>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</si>
  <si>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</si>
  <si>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</si>
  <si>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</si>
  <si>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</si>
  <si>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</si>
  <si>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</si>
  <si>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</si>
  <si>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</si>
  <si>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</si>
  <si>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</si>
  <si>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</si>
  <si>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</si>
  <si>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</si>
  <si>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</si>
  <si>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</si>
  <si>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</si>
  <si>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</si>
  <si>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</si>
  <si>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</si>
  <si>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</si>
  <si>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</si>
  <si>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</si>
  <si>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</si>
  <si>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</si>
  <si>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</si>
  <si>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</si>
  <si>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</si>
  <si>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</si>
  <si>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</si>
  <si>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</si>
  <si>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</si>
  <si>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</si>
  <si>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</si>
  <si>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</si>
  <si>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</si>
  <si>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</si>
  <si>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</si>
  <si>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</si>
  <si>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</si>
  <si>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</si>
  <si>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</si>
  <si>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</si>
  <si>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</si>
  <si>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</si>
  <si>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</si>
  <si>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</si>
  <si>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</si>
  <si>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</si>
  <si>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</si>
  <si>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</si>
  <si>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</si>
  <si>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</si>
  <si>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</si>
  <si>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</si>
  <si>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</si>
  <si>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</si>
  <si>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</si>
  <si>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</si>
  <si>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</si>
  <si>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</si>
  <si>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</si>
  <si>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</si>
  <si>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</si>
  <si>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</si>
  <si>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</si>
  <si>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</si>
  <si>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</si>
  <si>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</si>
  <si>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</si>
  <si>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</si>
  <si>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</si>
  <si>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</si>
  <si>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</si>
  <si>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</si>
  <si>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</si>
  <si>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</si>
  <si>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</si>
  <si>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</si>
  <si>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</si>
  <si>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</si>
  <si>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</si>
  <si>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</si>
  <si>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</si>
  <si>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</si>
  <si>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</si>
  <si>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</si>
  <si>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</si>
  <si>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</si>
  <si>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</si>
  <si>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</si>
  <si>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</si>
  <si>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</si>
  <si>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</si>
  <si>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</si>
  <si>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</si>
  <si>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</si>
  <si>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</si>
  <si>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</si>
  <si>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</si>
  <si>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</si>
  <si>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</si>
  <si>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</si>
  <si>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</si>
  <si>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</si>
  <si>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</si>
  <si>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</si>
  <si>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</si>
  <si>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</si>
  <si>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</si>
  <si>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</si>
  <si>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</si>
  <si>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</si>
  <si>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</si>
  <si>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</si>
  <si>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</si>
  <si>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</si>
  <si>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</si>
  <si>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</si>
  <si>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</si>
  <si>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</si>
  <si>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</si>
  <si>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</si>
  <si>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</si>
  <si>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</si>
  <si>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</si>
  <si>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</si>
  <si>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</si>
  <si>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</si>
  <si>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</si>
  <si>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</si>
  <si>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</si>
  <si>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</si>
  <si>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</si>
  <si>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</si>
  <si>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</si>
  <si>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</si>
  <si>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</si>
  <si>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</si>
  <si>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</si>
  <si>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</si>
  <si>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</si>
  <si>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</si>
  <si>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</si>
  <si>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</si>
  <si>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</si>
  <si>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</si>
  <si>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</si>
  <si>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</si>
  <si>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</si>
  <si>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</si>
  <si>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</si>
  <si>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</si>
  <si>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</si>
  <si>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</si>
  <si>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</si>
  <si>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</si>
  <si>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</si>
  <si>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</si>
  <si>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</si>
  <si>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</si>
  <si>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</si>
  <si>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</si>
  <si>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</si>
  <si>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</si>
  <si>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</si>
  <si>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</si>
  <si>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</si>
  <si>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</si>
  <si>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</si>
  <si>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</si>
  <si>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</si>
  <si>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</si>
  <si>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</si>
  <si>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</si>
  <si>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</si>
  <si>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</si>
  <si>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</si>
  <si>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</si>
  <si>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</si>
  <si>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</si>
  <si>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</si>
  <si>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</si>
  <si>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</si>
  <si>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</si>
  <si>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</si>
  <si>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</si>
  <si>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</si>
  <si>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</si>
  <si>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</si>
  <si>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</si>
  <si>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</si>
  <si>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</si>
  <si>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</si>
  <si>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</si>
  <si>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</si>
  <si>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</si>
  <si>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</si>
  <si>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</si>
  <si>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</si>
  <si>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</si>
  <si>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</si>
  <si>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</si>
  <si>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</si>
  <si>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</si>
  <si>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</si>
  <si>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</si>
  <si>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</si>
  <si>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</si>
  <si>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</si>
  <si>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</si>
  <si>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</si>
  <si>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</si>
  <si>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</si>
  <si>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</si>
  <si>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</si>
  <si>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</si>
  <si>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</si>
  <si>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</si>
  <si>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</si>
  <si>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</si>
  <si>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</si>
  <si>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</si>
  <si>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</si>
  <si>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</si>
  <si>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</si>
  <si>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</si>
  <si>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</si>
  <si>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</si>
  <si>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</si>
  <si>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</si>
  <si>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</si>
  <si>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</si>
  <si>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</si>
  <si>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</si>
  <si>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</si>
  <si>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</si>
  <si>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</si>
  <si>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</si>
  <si>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</si>
  <si>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</si>
  <si>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</si>
  <si>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</si>
  <si>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</si>
  <si>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</si>
  <si>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</si>
  <si>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</si>
  <si>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</si>
  <si>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</si>
  <si>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</si>
  <si>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</si>
  <si>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</si>
  <si>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</si>
  <si>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</si>
  <si>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</si>
  <si>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</si>
  <si>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</si>
  <si>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</si>
  <si>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</si>
  <si>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</si>
  <si>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</si>
  <si>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</si>
  <si>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</si>
  <si>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</si>
  <si>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</si>
  <si>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</si>
  <si>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</si>
  <si>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</si>
  <si>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</si>
  <si>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</si>
  <si>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</si>
  <si>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</si>
  <si>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</si>
  <si>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</si>
  <si>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</si>
  <si>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</si>
  <si>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</si>
  <si>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</si>
  <si>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</si>
  <si>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</si>
  <si>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</si>
  <si>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</si>
  <si>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</si>
  <si>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</si>
  <si>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</si>
  <si>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</si>
  <si>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</si>
  <si>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</si>
  <si>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</si>
  <si>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</si>
  <si>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</si>
  <si>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</si>
  <si>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</si>
  <si>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</si>
  <si>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</si>
  <si>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</si>
  <si>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</si>
  <si>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</si>
  <si>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</si>
  <si>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</si>
  <si>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</si>
  <si>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</si>
  <si>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</si>
  <si>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</si>
  <si>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</si>
  <si>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</si>
  <si>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</si>
  <si>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</si>
  <si>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</si>
  <si>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</si>
  <si>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</si>
  <si>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</si>
  <si>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</si>
  <si>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</si>
  <si>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</si>
  <si>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</si>
  <si>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</si>
  <si>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</si>
  <si>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</si>
  <si>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</si>
  <si>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</si>
  <si>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</si>
  <si>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</si>
  <si>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</si>
  <si>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</si>
  <si>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</si>
  <si>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</si>
  <si>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</si>
  <si>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</si>
  <si>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</si>
  <si>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</si>
  <si>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</si>
  <si>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</si>
  <si>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</si>
  <si>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</si>
  <si>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</si>
  <si>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</si>
  <si>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</si>
  <si>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</si>
  <si>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</si>
  <si>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</si>
  <si>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</si>
  <si>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</si>
  <si>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</si>
  <si>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</si>
  <si>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</si>
  <si>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</si>
  <si>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</si>
  <si>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</si>
  <si>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</si>
  <si>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</si>
  <si>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</si>
  <si>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</si>
  <si>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</si>
  <si>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</si>
  <si>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</si>
  <si>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</si>
  <si>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</si>
  <si>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</si>
  <si>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</si>
  <si>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</si>
  <si>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</si>
  <si>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</si>
  <si>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</si>
  <si>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</si>
  <si>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</si>
  <si>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</si>
  <si>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</si>
  <si>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</si>
  <si>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</si>
  <si>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</si>
  <si>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</si>
  <si>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</si>
  <si>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</si>
  <si>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</si>
  <si>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</si>
  <si>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</si>
  <si>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</si>
  <si>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</si>
  <si>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</si>
  <si>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</si>
  <si>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</si>
  <si>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</si>
  <si>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</si>
  <si>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</si>
  <si>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</si>
  <si>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</si>
  <si>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</si>
  <si>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</si>
  <si>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</si>
  <si>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</si>
  <si>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</si>
  <si>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</si>
  <si>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</si>
  <si>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</si>
  <si>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</si>
  <si>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</si>
  <si>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</si>
  <si>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</si>
  <si>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</si>
  <si>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</si>
  <si>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</si>
  <si>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</si>
  <si>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</si>
  <si>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</si>
  <si>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</si>
  <si>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</si>
  <si>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</si>
  <si>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</si>
  <si>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</si>
  <si>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</si>
  <si>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</si>
  <si>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</si>
  <si>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</si>
  <si>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</si>
  <si>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</si>
  <si>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</si>
  <si>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</si>
  <si>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</si>
  <si>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</si>
  <si>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</si>
  <si>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</si>
  <si>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</si>
  <si>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</si>
  <si>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</si>
  <si>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</si>
  <si>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</si>
  <si>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</si>
  <si>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</si>
  <si>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</si>
  <si>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</si>
  <si>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</si>
  <si>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</si>
  <si>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</si>
  <si>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</si>
  <si>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</si>
  <si>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</si>
  <si>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</si>
  <si>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</si>
  <si>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</si>
  <si>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</si>
  <si>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</si>
  <si>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</si>
  <si>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</si>
  <si>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</si>
  <si>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</si>
  <si>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</si>
  <si>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</si>
  <si>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</si>
  <si>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</si>
  <si>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</si>
  <si>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</si>
  <si>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</si>
  <si>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</si>
  <si>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</si>
  <si>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</si>
  <si>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</si>
  <si>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</si>
  <si>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</si>
  <si>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</si>
  <si>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</si>
  <si>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</si>
  <si>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</si>
  <si>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</si>
  <si>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</si>
  <si>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</si>
  <si>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</si>
  <si>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</si>
  <si>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</si>
  <si>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</si>
  <si>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</si>
  <si>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</si>
  <si>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</si>
  <si>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</si>
  <si>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</si>
  <si>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</si>
  <si>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</si>
  <si>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</si>
  <si>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</si>
  <si>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</si>
  <si>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</si>
  <si>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</si>
  <si>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</si>
  <si>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</si>
  <si>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</si>
  <si>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</si>
  <si>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</si>
  <si>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</si>
  <si>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</si>
  <si>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</si>
  <si>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</si>
  <si>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</si>
  <si>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</si>
  <si>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</si>
  <si>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</si>
  <si>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</si>
  <si>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</si>
  <si>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</si>
  <si>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</si>
  <si>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</si>
  <si>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</si>
  <si>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</si>
  <si>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</si>
  <si>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</si>
  <si>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</si>
  <si>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</si>
  <si>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</si>
  <si>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</si>
  <si>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</si>
  <si>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</si>
  <si>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</si>
  <si>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</si>
  <si>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</si>
  <si>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</si>
  <si>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</si>
  <si>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</si>
  <si>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</si>
  <si>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</si>
  <si>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</si>
  <si>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</si>
  <si>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</si>
  <si>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</si>
  <si>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</si>
  <si>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</si>
  <si>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</si>
  <si>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</si>
  <si>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</si>
  <si>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</si>
  <si>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</si>
  <si>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</si>
  <si>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</si>
  <si>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</si>
  <si>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</si>
  <si>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</si>
  <si>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</si>
  <si>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</si>
  <si>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</si>
  <si>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</si>
  <si>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</si>
  <si>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</si>
  <si>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</si>
  <si>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</si>
  <si>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</si>
  <si>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</si>
  <si>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</si>
  <si>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</si>
  <si>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</si>
  <si>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</si>
  <si>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</si>
  <si>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</si>
  <si>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</si>
  <si>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</si>
  <si>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</si>
  <si>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</si>
  <si>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</si>
  <si>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</si>
  <si>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</si>
  <si>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</si>
  <si>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</si>
  <si>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</si>
  <si>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</si>
  <si>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</si>
  <si>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</si>
  <si>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</si>
  <si>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</si>
  <si>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</si>
  <si>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</si>
  <si>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</si>
  <si>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</si>
  <si>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</si>
  <si>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</si>
  <si>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</si>
  <si>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</si>
  <si>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</si>
  <si>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</si>
  <si>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</si>
  <si>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</si>
  <si>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</si>
  <si>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</si>
  <si>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</si>
  <si>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</si>
  <si>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</si>
  <si>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</si>
  <si>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</si>
  <si>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</si>
  <si>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</si>
  <si>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</si>
  <si>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</si>
  <si>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</si>
  <si>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</si>
  <si>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</si>
  <si>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</si>
  <si>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</si>
  <si>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</si>
  <si>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</si>
  <si>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</si>
  <si>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</si>
  <si>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</si>
  <si>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</si>
  <si>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</si>
  <si>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</si>
  <si>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</si>
  <si>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</si>
  <si>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</si>
  <si>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</si>
  <si>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</si>
  <si>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</si>
  <si>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</si>
  <si>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</si>
  <si>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</si>
  <si>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</si>
  <si>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</si>
  <si>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</si>
  <si>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</si>
  <si>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</si>
  <si>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</si>
  <si>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</si>
  <si>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</si>
  <si>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</si>
  <si>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</si>
  <si>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</si>
  <si>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</si>
  <si>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</si>
  <si>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</si>
  <si>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</si>
  <si>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</si>
  <si>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</si>
  <si>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</si>
  <si>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</si>
  <si>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</si>
  <si>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</si>
  <si>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</si>
  <si>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</si>
  <si>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</si>
  <si>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</si>
  <si>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</si>
  <si>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</si>
  <si>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</si>
  <si>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</si>
  <si>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</si>
  <si>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</si>
  <si>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</si>
  <si>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</si>
  <si>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</si>
  <si>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</si>
  <si>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</si>
  <si>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</si>
  <si>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</si>
  <si>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</si>
  <si>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</si>
  <si>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</si>
  <si>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</si>
  <si>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</si>
  <si>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</si>
  <si>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</si>
  <si>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</si>
  <si>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</si>
  <si>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</si>
  <si>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</si>
  <si>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</si>
  <si>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</si>
  <si>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</si>
  <si>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</si>
  <si>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</si>
  <si>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</si>
  <si>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</si>
  <si>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</si>
  <si>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</si>
  <si>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</si>
  <si>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</si>
  <si>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</si>
  <si>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</si>
  <si>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</si>
  <si>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</si>
  <si>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</si>
  <si>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</si>
  <si>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</si>
  <si>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</si>
  <si>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</si>
  <si>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</si>
  <si>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</si>
  <si>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</si>
  <si>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</si>
  <si>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</si>
  <si>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</si>
  <si>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</si>
  <si>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</si>
  <si>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</si>
  <si>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</si>
  <si>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</si>
  <si>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</si>
  <si>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</si>
  <si>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</si>
  <si>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</si>
  <si>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</si>
  <si>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</si>
  <si>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</si>
  <si>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</si>
  <si>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</si>
  <si>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</si>
  <si>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</si>
  <si>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</si>
  <si>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</si>
  <si>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</si>
  <si>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</si>
  <si>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</si>
  <si>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</si>
  <si>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</si>
  <si>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</si>
  <si>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</si>
  <si>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</si>
  <si>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</si>
  <si>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</si>
  <si>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</si>
  <si>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</si>
  <si>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</si>
  <si>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</si>
  <si>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</si>
  <si>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</si>
  <si>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</si>
  <si>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</si>
  <si>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</si>
  <si>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</si>
  <si>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</si>
  <si>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</si>
  <si>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</si>
  <si>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</si>
  <si>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</si>
  <si>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</si>
  <si>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</si>
  <si>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</si>
  <si>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</si>
  <si>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</si>
  <si>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</si>
  <si>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</si>
  <si>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</si>
  <si>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</si>
  <si>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</si>
  <si>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</si>
  <si>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</si>
  <si>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</si>
  <si>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</si>
  <si>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</si>
  <si>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</si>
  <si>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</si>
  <si>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</si>
  <si>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</si>
  <si>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</si>
  <si>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</si>
  <si>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</si>
  <si>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</si>
  <si>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</si>
  <si>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</si>
  <si>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</si>
  <si>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</si>
  <si>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</si>
  <si>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</si>
  <si>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</si>
  <si>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</si>
  <si>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</si>
  <si>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</si>
  <si>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</si>
  <si>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</si>
  <si>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</si>
  <si>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</si>
  <si>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</si>
  <si>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</si>
  <si>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</si>
  <si>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</si>
  <si>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</si>
  <si>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</si>
  <si>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</si>
  <si>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</si>
  <si>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</si>
  <si>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</si>
  <si>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</si>
  <si>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</si>
  <si>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</si>
  <si>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</si>
  <si>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</si>
  <si>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</si>
  <si>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</si>
  <si>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</si>
  <si>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</si>
  <si>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</si>
  <si>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</si>
  <si>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</si>
  <si>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</si>
  <si>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</si>
  <si>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</si>
  <si>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</si>
  <si>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</si>
  <si>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</si>
  <si>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</si>
  <si>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</si>
  <si>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</si>
  <si>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</si>
  <si>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</si>
  <si>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</si>
  <si>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</si>
  <si>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</si>
  <si>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</si>
  <si>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</si>
  <si>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</si>
  <si>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</si>
  <si>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</si>
  <si>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</si>
  <si>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</si>
  <si>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</si>
  <si>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</si>
  <si>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</si>
  <si>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</si>
  <si>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</si>
  <si>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</si>
  <si>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</si>
  <si>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</si>
  <si>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</si>
  <si>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</si>
  <si>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</si>
  <si>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</si>
  <si>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</si>
  <si>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</si>
  <si>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</si>
  <si>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</si>
  <si>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</si>
  <si>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</si>
  <si>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</si>
  <si>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</si>
  <si>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</si>
  <si>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</si>
  <si>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</si>
  <si>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</si>
  <si>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</si>
  <si>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</si>
  <si>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</si>
  <si>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</si>
  <si>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</si>
  <si>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</si>
  <si>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</si>
  <si>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</si>
  <si>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</si>
  <si>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</si>
  <si>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</si>
  <si>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</si>
  <si>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</si>
  <si>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</si>
  <si>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</si>
  <si>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</si>
  <si>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</si>
  <si>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</si>
  <si>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</si>
  <si>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</si>
  <si>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</si>
  <si>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</si>
  <si>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</si>
  <si>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</si>
  <si>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</si>
  <si>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</si>
  <si>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</si>
  <si>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</si>
  <si>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</si>
  <si>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</si>
  <si>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</si>
  <si>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</si>
  <si>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</si>
  <si>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</si>
  <si>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</si>
  <si>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</si>
  <si>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</si>
  <si>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</si>
  <si>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</si>
  <si>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</si>
  <si>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</si>
  <si>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</si>
  <si>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</si>
  <si>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</si>
  <si>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</si>
  <si>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</si>
  <si>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</si>
  <si>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</si>
  <si>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</si>
  <si>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</si>
  <si>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</si>
  <si>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</si>
  <si>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</si>
  <si>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</si>
  <si>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</si>
  <si>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</si>
  <si>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</si>
  <si>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</si>
  <si>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</si>
  <si>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</si>
  <si>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</si>
  <si>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</si>
  <si>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</si>
  <si>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</si>
  <si>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</si>
  <si>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</si>
  <si>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</si>
  <si>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</si>
  <si>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</si>
  <si>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</si>
  <si>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</si>
  <si>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</si>
  <si>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</si>
  <si>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</si>
  <si>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</si>
  <si>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</si>
  <si>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</si>
  <si>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</si>
  <si>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</si>
  <si>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</si>
  <si>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</si>
  <si>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</si>
  <si>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</si>
  <si>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</si>
  <si>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</si>
  <si>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</si>
  <si>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</si>
  <si>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</si>
  <si>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</si>
  <si>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</si>
  <si>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</si>
  <si>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</si>
  <si>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</si>
  <si>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</si>
  <si>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</si>
  <si>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</si>
  <si>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</si>
  <si>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</si>
  <si>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</si>
  <si>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</si>
  <si>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</si>
  <si>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</si>
  <si>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</si>
  <si>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</si>
  <si>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</si>
  <si>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</si>
  <si>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</si>
  <si>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</si>
  <si>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</si>
  <si>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</si>
  <si>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</si>
  <si>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</si>
  <si>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</si>
  <si>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</si>
  <si>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</si>
  <si>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</si>
  <si>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</si>
  <si>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</si>
  <si>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</si>
  <si>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</si>
  <si>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</si>
  <si>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</si>
  <si>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</si>
  <si>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</si>
  <si>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</si>
  <si>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</si>
  <si>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</si>
  <si>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</si>
  <si>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</si>
  <si>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</si>
  <si>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</si>
  <si>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</si>
  <si>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</si>
  <si>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</si>
  <si>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</si>
  <si>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</si>
  <si>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</si>
  <si>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</si>
  <si>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</si>
  <si>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</si>
  <si>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</si>
  <si>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</si>
  <si>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</si>
  <si>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</si>
  <si>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</si>
  <si>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</si>
  <si>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</si>
  <si>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</si>
  <si>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</si>
  <si>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</si>
  <si>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</si>
  <si>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</si>
  <si>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</si>
  <si>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</si>
  <si>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</si>
  <si>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</si>
  <si>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</si>
  <si>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</si>
  <si>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</si>
  <si>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</si>
  <si>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</si>
  <si>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</si>
  <si>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</si>
  <si>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</si>
  <si>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</si>
  <si>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</si>
  <si>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</si>
  <si>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</si>
  <si>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</si>
  <si>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</si>
  <si>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</si>
  <si>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</si>
  <si>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</si>
  <si>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</si>
  <si>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</si>
  <si>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</si>
  <si>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</si>
  <si>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</si>
  <si>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</si>
  <si>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</si>
  <si>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</si>
  <si>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</si>
  <si>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</si>
  <si>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</si>
  <si>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</si>
  <si>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</si>
  <si>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</si>
  <si>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</si>
  <si>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</si>
  <si>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</si>
  <si>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</si>
  <si>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</si>
  <si>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</si>
  <si>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</si>
  <si>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</si>
  <si>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</si>
  <si>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</si>
  <si>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</si>
  <si>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</si>
  <si>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</si>
  <si>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</si>
  <si>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</si>
  <si>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</si>
  <si>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</si>
  <si>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</si>
  <si>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</si>
  <si>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</si>
  <si>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</si>
  <si>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</si>
  <si>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</si>
  <si>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</si>
  <si>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</si>
  <si>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</si>
  <si>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</si>
  <si>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</si>
  <si>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</si>
  <si>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</si>
  <si>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</si>
  <si>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</si>
  <si>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</si>
  <si>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</si>
  <si>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</si>
  <si>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</si>
  <si>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</si>
  <si>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</si>
  <si>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</si>
  <si>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</si>
  <si>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</si>
  <si>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</si>
  <si>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</si>
  <si>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</si>
  <si>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</si>
  <si>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</si>
  <si>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</si>
  <si>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</si>
  <si>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</si>
  <si>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</si>
  <si>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</si>
  <si>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</si>
  <si>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</si>
  <si>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</si>
  <si>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</si>
  <si>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</si>
  <si>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</si>
  <si>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</si>
  <si>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</si>
  <si>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</si>
  <si>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</si>
  <si>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</si>
  <si>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</si>
  <si>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</si>
  <si>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</si>
  <si>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</si>
  <si>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</si>
  <si>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</si>
  <si>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</si>
  <si>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</si>
  <si>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</si>
  <si>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</si>
  <si>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</si>
  <si>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</si>
  <si>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</si>
  <si>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</si>
  <si>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</si>
  <si>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</si>
  <si>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</si>
  <si>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</si>
  <si>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</si>
  <si>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</si>
  <si>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</si>
  <si>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</si>
  <si>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</si>
  <si>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</si>
  <si>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</si>
  <si>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</si>
  <si>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</si>
  <si>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</si>
  <si>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</si>
  <si>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</si>
  <si>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</si>
  <si>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</si>
  <si>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</si>
  <si>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</si>
  <si>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</si>
  <si>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</si>
  <si>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</si>
  <si>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</si>
  <si>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</si>
  <si>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</si>
  <si>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</si>
  <si>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</si>
  <si>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</si>
  <si>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</si>
  <si>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</si>
  <si>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</si>
  <si>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</si>
  <si>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</si>
  <si>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</si>
  <si>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</si>
  <si>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</si>
  <si>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</si>
  <si>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</si>
  <si>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</si>
  <si>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</si>
  <si>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</si>
  <si>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</si>
  <si>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</si>
  <si>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</si>
  <si>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</si>
  <si>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</si>
  <si>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</si>
  <si>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</si>
  <si>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</si>
  <si>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</si>
  <si>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</si>
  <si>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</si>
  <si>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</si>
  <si>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</si>
  <si>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</si>
  <si>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</si>
  <si>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</si>
  <si>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</si>
  <si>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</si>
  <si>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</si>
  <si>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</si>
  <si>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</si>
  <si>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</si>
  <si>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</si>
  <si>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</si>
  <si>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</si>
  <si>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</si>
  <si>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</si>
  <si>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</si>
  <si>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</si>
  <si>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</si>
  <si>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</si>
  <si>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</si>
  <si>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</si>
  <si>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</si>
  <si>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</si>
  <si>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</si>
  <si>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</si>
  <si>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</si>
  <si>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</si>
  <si>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</si>
  <si>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</si>
  <si>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</si>
  <si>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</si>
  <si>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</si>
  <si>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</si>
  <si>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</si>
  <si>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</si>
  <si>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</si>
  <si>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</si>
  <si>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</si>
  <si>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</si>
  <si>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</si>
  <si>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</si>
  <si>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</si>
  <si>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</si>
  <si>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</si>
  <si>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</si>
  <si>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</si>
  <si>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</si>
  <si>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</si>
  <si>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</si>
  <si>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</si>
  <si>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</si>
  <si>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</si>
  <si>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</si>
  <si>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</si>
  <si>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</si>
  <si>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</si>
  <si>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</si>
  <si>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</si>
  <si>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</si>
  <si>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</si>
  <si>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</si>
  <si>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</si>
  <si>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</si>
  <si>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</si>
  <si>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</si>
  <si>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</si>
  <si>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</si>
  <si>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</si>
  <si>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</si>
  <si>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</si>
  <si>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</si>
  <si>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</si>
  <si>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</si>
  <si>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</si>
  <si>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</si>
  <si>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</si>
  <si>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</si>
  <si>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</si>
  <si>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</si>
  <si>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</si>
  <si>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</si>
  <si>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</si>
  <si>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</si>
  <si>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</si>
  <si>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</si>
  <si>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</si>
  <si>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</si>
  <si>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</si>
  <si>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</si>
  <si>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</si>
  <si>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</si>
  <si>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</si>
  <si>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</si>
  <si>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</si>
  <si>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</si>
  <si>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</si>
  <si>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</si>
  <si>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</si>
  <si>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</si>
  <si>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</si>
  <si>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</si>
  <si>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</si>
  <si>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</si>
  <si>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</si>
  <si>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</si>
  <si>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</si>
  <si>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</si>
  <si>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</si>
  <si>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</si>
  <si>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</si>
  <si>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</si>
  <si>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</si>
  <si>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</si>
  <si>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</si>
  <si>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</si>
  <si>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</si>
  <si>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</si>
  <si>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</si>
  <si>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</si>
  <si>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</si>
  <si>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</si>
  <si>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</si>
  <si>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</si>
  <si>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</si>
  <si>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</si>
  <si>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</si>
  <si>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</si>
  <si>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</si>
  <si>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</si>
  <si>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</si>
  <si>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</si>
  <si>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</si>
  <si>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</si>
  <si>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</si>
  <si>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</si>
  <si>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</si>
  <si>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</si>
  <si>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</si>
  <si>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</si>
  <si>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</si>
  <si>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</si>
  <si>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</si>
  <si>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</si>
  <si>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</si>
  <si>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</si>
  <si>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</si>
  <si>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</si>
  <si>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</si>
  <si>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</si>
  <si>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</si>
  <si>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</si>
  <si>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</si>
  <si>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</si>
  <si>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</si>
  <si>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</si>
  <si>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</si>
  <si>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</si>
  <si>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</si>
  <si>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</si>
  <si>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</si>
  <si>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</si>
  <si>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</si>
  <si>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</si>
  <si>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</si>
  <si>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</si>
  <si>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</si>
  <si>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</si>
  <si>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</si>
  <si>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</si>
  <si>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</si>
  <si>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</si>
  <si>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</si>
  <si>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</si>
  <si>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</si>
  <si>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</si>
  <si>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</si>
  <si>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</si>
  <si>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</si>
  <si>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</si>
  <si>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</si>
  <si>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</si>
  <si>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</si>
  <si>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</si>
  <si>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</si>
  <si>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</si>
  <si>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</si>
  <si>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</si>
  <si>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</si>
  <si>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</si>
  <si>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</si>
  <si>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</si>
  <si>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</si>
  <si>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</si>
  <si>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</si>
  <si>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</si>
  <si>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</si>
  <si>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</si>
  <si>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</si>
  <si>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</si>
  <si>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</si>
  <si>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</si>
  <si>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</si>
  <si>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</si>
  <si>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</si>
  <si>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</si>
  <si>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</si>
  <si>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</si>
  <si>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</si>
  <si>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</si>
  <si>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</si>
  <si>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</si>
  <si>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</si>
  <si>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</si>
  <si>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</si>
  <si>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</si>
  <si>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</si>
  <si>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</si>
  <si>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</si>
  <si>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</si>
  <si>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</si>
  <si>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</si>
  <si>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</si>
  <si>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</si>
  <si>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</si>
  <si>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</si>
  <si>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</si>
  <si>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</si>
  <si>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</si>
  <si>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</si>
  <si>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</si>
  <si>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</si>
  <si>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</si>
  <si>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</si>
  <si>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</si>
  <si>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</si>
  <si>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</si>
  <si>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</si>
  <si>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</si>
  <si>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</si>
  <si>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</si>
  <si>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</si>
  <si>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</si>
  <si>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</si>
  <si>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</si>
  <si>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</si>
  <si>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</si>
  <si>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</si>
  <si>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</si>
  <si>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</si>
  <si>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</si>
  <si>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</si>
  <si>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</si>
  <si>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</si>
  <si>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</si>
  <si>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</si>
  <si>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</si>
  <si>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</si>
  <si>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</si>
  <si>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</si>
  <si>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</si>
  <si>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</si>
  <si>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</si>
  <si>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</si>
  <si>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</si>
  <si>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</si>
  <si>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</si>
  <si>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</si>
  <si>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</si>
  <si>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</si>
  <si>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</si>
  <si>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</si>
  <si>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</si>
  <si>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</si>
  <si>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</si>
  <si>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</si>
  <si>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</si>
  <si>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</si>
  <si>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</si>
  <si>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</si>
  <si>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</si>
  <si>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</si>
  <si>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</si>
  <si>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</si>
  <si>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</si>
  <si>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</si>
  <si>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</si>
  <si>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</si>
  <si>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</si>
  <si>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</si>
  <si>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</si>
  <si>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</si>
  <si>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</si>
  <si>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</si>
  <si>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</si>
  <si>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</si>
  <si>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</si>
  <si>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</si>
  <si>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</si>
  <si>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</si>
  <si>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</si>
  <si>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</si>
  <si>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</si>
  <si>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</si>
  <si>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</si>
  <si>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</si>
  <si>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</si>
  <si>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</si>
  <si>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</si>
  <si>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</si>
  <si>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</si>
  <si>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</si>
  <si>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</si>
  <si>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</si>
  <si>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</si>
  <si>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</si>
  <si>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</si>
  <si>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</si>
  <si>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</si>
  <si>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</si>
  <si>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</si>
  <si>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</si>
  <si>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</si>
  <si>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</si>
  <si>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</si>
  <si>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</si>
  <si>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</si>
  <si>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</si>
  <si>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</si>
  <si>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</si>
  <si>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</si>
  <si>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</si>
  <si>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</si>
  <si>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</si>
  <si>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</si>
  <si>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</si>
  <si>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</si>
  <si>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</si>
  <si>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</si>
  <si>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</si>
  <si>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</si>
  <si>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</si>
  <si>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</si>
  <si>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</si>
  <si>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</si>
  <si>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</si>
  <si>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</si>
  <si>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</si>
  <si>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</si>
  <si>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</si>
  <si>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</si>
  <si>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</si>
  <si>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</si>
  <si>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</si>
  <si>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</si>
  <si>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</si>
  <si>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</si>
  <si>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</si>
  <si>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</si>
  <si>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</si>
  <si>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</si>
  <si>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</si>
  <si>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</si>
  <si>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</si>
  <si>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</si>
  <si>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</si>
  <si>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</si>
  <si>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</si>
  <si>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</si>
  <si>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</si>
  <si>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</si>
  <si>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</si>
  <si>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</si>
  <si>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</si>
  <si>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</si>
  <si>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</si>
  <si>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</si>
  <si>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</si>
  <si>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</si>
  <si>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</si>
  <si>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</si>
  <si>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</si>
  <si>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</si>
  <si>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</si>
  <si>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</si>
  <si>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</si>
  <si>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</si>
  <si>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</si>
  <si>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</si>
  <si>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</si>
  <si>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</si>
  <si>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</si>
  <si>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</si>
  <si>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</si>
  <si>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</si>
  <si>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</si>
  <si>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</si>
  <si>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</si>
  <si>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</si>
  <si>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</si>
  <si>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</si>
  <si>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</si>
  <si>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</si>
  <si>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</si>
  <si>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</si>
  <si>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</si>
  <si>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</si>
  <si>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</si>
  <si>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</si>
  <si>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</si>
  <si>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</si>
  <si>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</si>
  <si>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</si>
  <si>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</si>
  <si>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</si>
  <si>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</si>
  <si>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</si>
  <si>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</si>
  <si>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</si>
  <si>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</si>
  <si>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</si>
  <si>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</si>
  <si>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</si>
  <si>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</si>
  <si>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</si>
  <si>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</si>
  <si>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</si>
  <si>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</si>
  <si>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</si>
  <si>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</si>
  <si>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</si>
  <si>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</si>
  <si>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</si>
  <si>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</si>
  <si>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</si>
  <si>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</si>
  <si>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</si>
  <si>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</si>
  <si>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</si>
  <si>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</si>
  <si>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</si>
  <si>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</si>
  <si>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</si>
  <si>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</si>
  <si>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</si>
  <si>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</si>
  <si>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</si>
  <si>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</si>
  <si>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</si>
  <si>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</si>
  <si>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</si>
  <si>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</si>
  <si>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</si>
  <si>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</si>
  <si>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</si>
  <si>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</si>
  <si>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</si>
  <si>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</si>
  <si>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</si>
  <si>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</si>
  <si>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</si>
  <si>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</si>
  <si>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</si>
  <si>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</si>
  <si>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</si>
  <si>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</si>
  <si>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</si>
  <si>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</si>
  <si>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</si>
  <si>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</si>
  <si>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</si>
  <si>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</si>
  <si>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</si>
  <si>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</si>
  <si>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</si>
  <si>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</si>
  <si>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</si>
  <si>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</si>
  <si>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</si>
  <si>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</si>
  <si>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</si>
  <si>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</si>
  <si>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</si>
  <si>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</si>
  <si>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</si>
  <si>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</si>
  <si>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</si>
  <si>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</si>
  <si>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</si>
  <si>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</si>
  <si>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</si>
  <si>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</si>
  <si>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</si>
  <si>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</si>
  <si>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</si>
  <si>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</si>
  <si>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</si>
  <si>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</si>
  <si>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</si>
  <si>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</si>
  <si>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</si>
  <si>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</si>
  <si>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</si>
  <si>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</si>
  <si>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</si>
  <si>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</si>
  <si>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</si>
  <si>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</si>
  <si>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</si>
  <si>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</si>
  <si>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</si>
  <si>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</si>
  <si>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</si>
  <si>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</si>
  <si>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</si>
  <si>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</si>
  <si>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</si>
  <si>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</si>
  <si>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</si>
  <si>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</si>
  <si>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</si>
  <si>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</si>
  <si>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</si>
  <si>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</si>
  <si>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</si>
  <si>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</si>
  <si>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</si>
  <si>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</si>
  <si>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</si>
  <si>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</si>
  <si>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</si>
  <si>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</si>
  <si>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</si>
  <si>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</si>
  <si>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</si>
  <si>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</si>
  <si>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</si>
  <si>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</si>
  <si>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</si>
  <si>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</si>
  <si>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</si>
  <si>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</si>
  <si>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</si>
  <si>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</si>
  <si>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</si>
  <si>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</si>
  <si>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</si>
  <si>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</si>
  <si>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</si>
  <si>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</si>
  <si>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</si>
  <si>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</si>
  <si>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</si>
  <si>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</si>
  <si>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</si>
  <si>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</si>
  <si>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</si>
  <si>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</si>
  <si>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</si>
  <si>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</si>
  <si>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</si>
  <si>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</si>
  <si>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</si>
  <si>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</si>
  <si>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</si>
  <si>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</si>
  <si>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</si>
  <si>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</si>
  <si>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</si>
  <si>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</si>
  <si>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</si>
  <si>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</si>
  <si>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</si>
  <si>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</si>
  <si>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</si>
  <si>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</si>
  <si>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</si>
  <si>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</si>
  <si>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</si>
  <si>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</si>
  <si>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</si>
  <si>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</si>
  <si>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</si>
  <si>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</si>
  <si>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</si>
  <si>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</si>
  <si>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</si>
  <si>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</si>
  <si>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</si>
  <si>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</si>
  <si>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</si>
  <si>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</si>
  <si>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</si>
  <si>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</si>
  <si>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</si>
  <si>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</si>
  <si>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</si>
  <si>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</si>
  <si>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</si>
  <si>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</si>
  <si>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</si>
  <si>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</si>
  <si>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</si>
  <si>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</si>
  <si>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</si>
  <si>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</si>
  <si>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</si>
  <si>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</si>
  <si>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</si>
  <si>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</si>
  <si>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</si>
  <si>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</si>
  <si>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</si>
  <si>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</si>
  <si>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</si>
  <si>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</si>
  <si>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</si>
  <si>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</si>
  <si>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</si>
  <si>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</si>
  <si>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</si>
  <si>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</si>
  <si>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</si>
  <si>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</si>
  <si>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</si>
  <si>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</si>
  <si>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</si>
  <si>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</si>
  <si>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</si>
  <si>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</si>
  <si>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</si>
  <si>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</si>
  <si>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</si>
  <si>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</si>
  <si>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</si>
  <si>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</si>
  <si>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</si>
  <si>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</si>
  <si>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</si>
  <si>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</si>
  <si>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</si>
  <si>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</si>
  <si>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</si>
  <si>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</si>
  <si>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</si>
  <si>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</si>
  <si>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</si>
  <si>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</si>
  <si>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</si>
  <si>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</si>
  <si>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</si>
  <si>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</si>
  <si>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</si>
  <si>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</si>
  <si>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</si>
  <si>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</si>
  <si>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</si>
  <si>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</si>
  <si>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</si>
  <si>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</si>
  <si>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</si>
  <si>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</si>
  <si>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</si>
  <si>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</si>
  <si>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</si>
  <si>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</si>
  <si>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</si>
  <si>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</si>
  <si>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</si>
  <si>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</si>
  <si>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</si>
  <si>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</si>
  <si>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</si>
  <si>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</si>
  <si>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</si>
  <si>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</si>
  <si>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</si>
  <si>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</si>
  <si>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</si>
  <si>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</si>
  <si>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</si>
  <si>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</si>
  <si>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</si>
  <si>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</si>
  <si>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</si>
  <si>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</si>
  <si>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</si>
  <si>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</si>
  <si>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</si>
  <si>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</si>
  <si>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</si>
  <si>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</si>
  <si>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</si>
  <si>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</si>
  <si>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</si>
  <si>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</si>
  <si>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</si>
  <si>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</si>
  <si>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</si>
  <si>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</si>
  <si>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</si>
  <si>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</si>
  <si>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</si>
  <si>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</si>
  <si>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</si>
  <si>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</si>
  <si>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</si>
  <si>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</si>
  <si>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</si>
  <si>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</si>
  <si>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</si>
  <si>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</si>
  <si>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</si>
  <si>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</si>
  <si>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</si>
  <si>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</si>
  <si>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</si>
  <si>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</si>
  <si>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</si>
  <si>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</si>
  <si>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</si>
  <si>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</si>
  <si>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</si>
  <si>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</si>
  <si>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</si>
  <si>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</si>
  <si>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</si>
  <si>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</si>
  <si>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</si>
  <si>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</si>
  <si>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</si>
  <si>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</si>
  <si>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</si>
  <si>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</si>
  <si>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</si>
  <si>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</si>
  <si>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</si>
  <si>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</si>
  <si>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</si>
  <si>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</si>
  <si>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</si>
  <si>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</si>
  <si>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</si>
  <si>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</si>
  <si>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</si>
  <si>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</si>
  <si>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</si>
  <si>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</si>
  <si>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</si>
  <si>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</si>
  <si>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</si>
  <si>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</si>
  <si>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</si>
  <si>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</si>
  <si>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</si>
  <si>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</si>
  <si>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</si>
  <si>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</si>
  <si>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</si>
  <si>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</si>
  <si>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</si>
  <si>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</si>
  <si>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</si>
  <si>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</si>
  <si>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</si>
  <si>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</si>
  <si>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</si>
  <si>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</si>
  <si>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</si>
  <si>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</si>
  <si>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</si>
  <si>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</si>
  <si>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</si>
  <si>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</si>
  <si>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</si>
  <si>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</si>
  <si>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</si>
  <si>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</si>
  <si>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</si>
  <si>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</si>
  <si>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</si>
  <si>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</si>
  <si>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</si>
  <si>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</si>
  <si>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</si>
  <si>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</si>
  <si>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</si>
  <si>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</si>
  <si>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</si>
  <si>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</si>
  <si>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</si>
  <si>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</si>
  <si>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</si>
  <si>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</si>
  <si>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</si>
  <si>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</si>
  <si>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</si>
  <si>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</si>
  <si>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</si>
  <si>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</si>
  <si>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</si>
  <si>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</si>
  <si>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</si>
  <si>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</si>
  <si>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</si>
  <si>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</si>
  <si>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</si>
  <si>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</si>
  <si>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</si>
  <si>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</si>
  <si>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</si>
  <si>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</si>
  <si>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</si>
  <si>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</si>
  <si>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</si>
  <si>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</si>
  <si>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</si>
  <si>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</si>
  <si>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</si>
  <si>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</si>
  <si>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</si>
  <si>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</si>
  <si>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</si>
  <si>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</si>
  <si>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</si>
  <si>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</si>
  <si>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</si>
  <si>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</si>
  <si>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</si>
  <si>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</si>
  <si>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</si>
  <si>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</si>
  <si>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</si>
  <si>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</si>
  <si>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</si>
  <si>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</si>
  <si>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</si>
  <si>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</si>
  <si>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</si>
  <si>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</si>
  <si>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</si>
  <si>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</si>
  <si>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</si>
  <si>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</si>
  <si>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</si>
  <si>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</si>
  <si>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</si>
  <si>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</si>
  <si>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</si>
  <si>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</si>
  <si>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</si>
  <si>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</si>
  <si>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</si>
  <si>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</si>
  <si>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</si>
  <si>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</si>
  <si>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</si>
  <si>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</si>
  <si>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</si>
  <si>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</si>
  <si>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</si>
  <si>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</si>
  <si>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</si>
  <si>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</si>
  <si>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</si>
  <si>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</si>
  <si>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</si>
  <si>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</si>
  <si>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</si>
  <si>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</si>
  <si>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</si>
  <si>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</si>
  <si>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</si>
  <si>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</si>
  <si>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</si>
  <si>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</si>
  <si>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</si>
  <si>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</si>
  <si>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</si>
  <si>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</si>
  <si>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</si>
  <si>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</si>
  <si>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</si>
  <si>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</si>
  <si>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</si>
  <si>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</si>
  <si>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</si>
  <si>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</si>
  <si>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</si>
  <si>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</si>
  <si>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</si>
  <si>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</si>
  <si>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</si>
  <si>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</si>
  <si>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</si>
  <si>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</si>
  <si>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</si>
  <si>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</si>
  <si>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</si>
  <si>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</si>
  <si>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</si>
  <si>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</si>
  <si>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</si>
  <si>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</si>
  <si>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</si>
  <si>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</si>
  <si>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</si>
  <si>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</si>
  <si>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</si>
  <si>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</si>
  <si>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</si>
  <si>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</si>
  <si>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</si>
  <si>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</si>
  <si>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</si>
  <si>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</si>
  <si>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</si>
  <si>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</si>
  <si>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</si>
  <si>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</si>
  <si>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</si>
  <si>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</si>
  <si>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</si>
  <si>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</si>
  <si>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</si>
  <si>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</si>
  <si>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</si>
  <si>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</si>
  <si>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</si>
  <si>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</si>
  <si>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</si>
  <si>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</si>
  <si>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</si>
  <si>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</si>
  <si>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</si>
  <si>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</si>
  <si>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</si>
  <si>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</si>
  <si>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</si>
  <si>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</si>
  <si>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</si>
  <si>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</si>
  <si>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</si>
  <si>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</si>
  <si>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</si>
  <si>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</si>
  <si>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</si>
  <si>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</si>
  <si>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</si>
  <si>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</si>
  <si>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</si>
  <si>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</si>
  <si>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</si>
  <si>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</si>
  <si>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</si>
  <si>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</si>
  <si>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</si>
  <si>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</si>
  <si>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</si>
  <si>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</si>
  <si>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</si>
  <si>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</si>
  <si>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</si>
  <si>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</si>
  <si>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</si>
  <si>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</si>
  <si>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</si>
  <si>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</si>
  <si>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</si>
  <si>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</si>
  <si>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</si>
  <si>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</si>
  <si>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</si>
  <si>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</si>
  <si>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</si>
  <si>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</si>
  <si>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</si>
  <si>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</si>
  <si>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</si>
  <si>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</si>
  <si>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</si>
  <si>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</si>
  <si>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</si>
  <si>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</si>
  <si>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</si>
  <si>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</si>
  <si>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</si>
  <si>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</si>
  <si>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</si>
  <si>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</si>
  <si>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</si>
  <si>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</si>
  <si>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</si>
  <si>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</si>
  <si>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</si>
  <si>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</si>
  <si>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</si>
  <si>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</si>
  <si>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</si>
  <si>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</si>
  <si>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</si>
  <si>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</si>
  <si>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</si>
  <si>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</si>
  <si>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</si>
  <si>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</si>
  <si>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</si>
  <si>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</si>
  <si>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</si>
  <si>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</si>
  <si>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</si>
  <si>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</si>
  <si>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</si>
  <si>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</si>
  <si>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</si>
  <si>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</si>
  <si>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</si>
  <si>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</si>
  <si>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</si>
  <si>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</si>
  <si>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</si>
  <si>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</si>
  <si>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</si>
  <si>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</si>
  <si>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</si>
  <si>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</si>
  <si>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</si>
  <si>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</si>
  <si>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</si>
  <si>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</si>
  <si>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</si>
  <si>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</si>
  <si>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</si>
  <si>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</si>
  <si>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</si>
  <si>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</si>
  <si>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</si>
  <si>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</si>
  <si>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</si>
  <si>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</si>
  <si>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</si>
  <si>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</si>
  <si>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</si>
  <si>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</si>
  <si>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</si>
  <si>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</si>
  <si>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</si>
  <si>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</si>
  <si>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</si>
  <si>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</si>
  <si>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</si>
  <si>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</si>
  <si>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</si>
  <si>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</si>
  <si>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</si>
  <si>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</si>
  <si>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</si>
  <si>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</si>
  <si>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</si>
  <si>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</si>
  <si>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</si>
  <si>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</si>
  <si>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</si>
  <si>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</si>
  <si>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</si>
  <si>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</si>
  <si>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</si>
  <si>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</si>
  <si>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</si>
  <si>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</si>
  <si>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</si>
  <si>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</si>
  <si>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</si>
  <si>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</si>
  <si>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</si>
  <si>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</si>
  <si>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</si>
  <si>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</si>
  <si>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</si>
  <si>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</si>
  <si>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</si>
  <si>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</si>
  <si>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</si>
  <si>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</si>
  <si>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</si>
  <si>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</si>
  <si>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</si>
  <si>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</si>
  <si>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</si>
  <si>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</si>
  <si>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</si>
  <si>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</si>
  <si>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</si>
  <si>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</si>
  <si>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</si>
  <si>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</si>
  <si>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</si>
  <si>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</si>
  <si>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</si>
  <si>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</si>
  <si>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</si>
  <si>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</si>
  <si>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</si>
  <si>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</si>
  <si>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</si>
  <si>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</si>
  <si>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</si>
  <si>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</si>
  <si>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</si>
  <si>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</si>
  <si>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</si>
  <si>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</si>
  <si>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</si>
  <si>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</si>
  <si>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</si>
  <si>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</si>
  <si>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</si>
  <si>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</si>
  <si>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</si>
  <si>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</si>
  <si>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</si>
  <si>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</si>
  <si>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</si>
  <si>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</si>
  <si>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</si>
  <si>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</si>
  <si>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</si>
  <si>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</si>
  <si>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</si>
  <si>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</si>
  <si>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</si>
  <si>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</si>
  <si>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</si>
  <si>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</si>
  <si>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</si>
  <si>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</si>
  <si>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</si>
  <si>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</si>
  <si>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</si>
  <si>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</si>
  <si>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</si>
  <si>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</si>
  <si>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</si>
  <si>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</si>
  <si>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</si>
  <si>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</si>
  <si>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</si>
  <si>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</si>
  <si>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</si>
  <si>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</si>
  <si>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</si>
  <si>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</si>
  <si>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</si>
  <si>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</si>
  <si>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</si>
  <si>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</si>
  <si>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</si>
  <si>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</si>
  <si>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</si>
  <si>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</si>
  <si>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</si>
  <si>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</si>
  <si>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</si>
  <si>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</si>
  <si>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</si>
  <si>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</si>
  <si>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</si>
  <si>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</si>
  <si>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</si>
  <si>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</si>
  <si>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</si>
  <si>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</si>
  <si>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</si>
  <si>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</si>
  <si>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</si>
  <si>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</si>
  <si>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</si>
  <si>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</si>
  <si>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</si>
  <si>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</si>
  <si>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</si>
  <si>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</si>
  <si>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</si>
  <si>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</si>
  <si>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</si>
  <si>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</si>
  <si>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</si>
  <si>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</si>
  <si>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</si>
  <si>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</si>
  <si>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</si>
  <si>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</si>
  <si>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</si>
  <si>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</si>
  <si>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</si>
  <si>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</si>
  <si>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</si>
  <si>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</si>
  <si>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</si>
  <si>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</si>
  <si>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</si>
  <si>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</si>
  <si>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</si>
  <si>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</si>
  <si>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</si>
  <si>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</si>
  <si>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</si>
  <si>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</si>
  <si>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</si>
  <si>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</si>
  <si>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</si>
  <si>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</si>
  <si>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</si>
  <si>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</si>
  <si>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</si>
  <si>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</si>
  <si>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</si>
  <si>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</si>
  <si>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</si>
  <si>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</si>
  <si>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</si>
  <si>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</si>
  <si>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</si>
  <si>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</si>
  <si>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</si>
  <si>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</si>
  <si>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</si>
  <si>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</si>
  <si>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</si>
  <si>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</si>
  <si>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</si>
  <si>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</si>
  <si>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</si>
  <si>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</si>
  <si>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</si>
  <si>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</si>
  <si>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</si>
  <si>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</si>
  <si>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</si>
  <si>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</si>
  <si>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</si>
  <si>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</si>
  <si>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</si>
  <si>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</si>
  <si>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</si>
  <si>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</si>
  <si>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</si>
  <si>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</si>
  <si>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</si>
  <si>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</si>
  <si>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</si>
  <si>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</si>
  <si>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</si>
  <si>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</si>
  <si>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</si>
  <si>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</si>
  <si>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</si>
  <si>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</si>
  <si>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</si>
  <si>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</si>
  <si>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</si>
  <si>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</si>
  <si>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</si>
  <si>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</si>
  <si>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</si>
  <si>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</si>
  <si>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</si>
  <si>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</si>
  <si>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</si>
  <si>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</si>
  <si>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</si>
  <si>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</si>
  <si>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</si>
  <si>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</si>
  <si>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</si>
  <si>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</si>
  <si>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</si>
  <si>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</si>
  <si>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</si>
  <si>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</si>
  <si>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</si>
  <si>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</si>
  <si>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</si>
  <si>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</si>
  <si>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</si>
  <si>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</si>
  <si>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</si>
  <si>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</si>
  <si>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</si>
  <si>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</si>
  <si>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</si>
  <si>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</si>
  <si>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</si>
  <si>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</si>
  <si>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</si>
  <si>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</si>
  <si>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</si>
  <si>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</si>
  <si>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</si>
  <si>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</si>
  <si>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</si>
  <si>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</si>
  <si>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</si>
  <si>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</si>
  <si>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</si>
  <si>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</si>
  <si>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</si>
  <si>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</si>
  <si>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</si>
  <si>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</si>
  <si>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</si>
  <si>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</si>
  <si>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</si>
  <si>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</si>
  <si>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</si>
  <si>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</si>
  <si>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</si>
  <si>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</si>
  <si>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</si>
  <si>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</si>
  <si>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</si>
  <si>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</si>
  <si>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</si>
  <si>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</si>
  <si>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</si>
  <si>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</si>
  <si>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</si>
  <si>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</si>
  <si>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</si>
  <si>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</si>
  <si>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</si>
  <si>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</si>
  <si>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</si>
  <si>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</si>
  <si>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</si>
  <si>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</si>
  <si>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</si>
  <si>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</si>
  <si>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</si>
  <si>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</si>
  <si>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</si>
  <si>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</si>
  <si>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</si>
  <si>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</si>
  <si>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</si>
  <si>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</si>
  <si>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</si>
  <si>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</si>
  <si>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</si>
  <si>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</si>
  <si>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</si>
  <si>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</si>
  <si>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</si>
  <si>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</si>
  <si>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</si>
  <si>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</si>
  <si>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</si>
  <si>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</si>
  <si>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</si>
  <si>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</si>
  <si>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</si>
  <si>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</si>
  <si>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</si>
  <si>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</si>
  <si>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</si>
  <si>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</si>
  <si>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</si>
  <si>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</si>
  <si>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</si>
  <si>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</si>
  <si>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</si>
  <si>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</si>
  <si>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</si>
  <si>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</si>
  <si>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</si>
  <si>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</si>
  <si>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</si>
  <si>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</si>
  <si>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</si>
  <si>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</si>
  <si>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</si>
  <si>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</si>
  <si>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</si>
  <si>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</si>
  <si>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</si>
  <si>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</si>
  <si>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</si>
  <si>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</si>
  <si>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</si>
  <si>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</si>
  <si>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</si>
  <si>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</si>
  <si>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</si>
  <si>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</si>
  <si>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</si>
  <si>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</si>
  <si>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</si>
  <si>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</si>
  <si>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</si>
  <si>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</si>
  <si>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</si>
  <si>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</si>
  <si>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</si>
  <si>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</si>
  <si>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</si>
  <si>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</si>
  <si>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</si>
  <si>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</si>
  <si>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</si>
  <si>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</si>
  <si>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</si>
  <si>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</si>
  <si>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</si>
  <si>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</si>
  <si>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</si>
  <si>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</si>
  <si>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</si>
  <si>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</si>
  <si>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</si>
  <si>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</si>
  <si>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</si>
  <si>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</si>
  <si>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</si>
  <si>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</si>
  <si>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</si>
  <si>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</si>
  <si>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</si>
  <si>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</si>
  <si>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</si>
  <si>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</si>
  <si>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</si>
  <si>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</si>
  <si>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</si>
  <si>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</si>
  <si>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</si>
  <si>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</si>
  <si>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</si>
  <si>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</si>
  <si>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</si>
  <si>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</si>
  <si>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</si>
  <si>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</si>
  <si>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</si>
  <si>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</si>
  <si>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</si>
  <si>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</si>
  <si>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</si>
  <si>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</si>
  <si>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</si>
  <si>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</si>
  <si>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</si>
  <si>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</si>
  <si>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</si>
  <si>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</si>
  <si>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</si>
  <si>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</si>
  <si>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</si>
  <si>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</si>
  <si>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</si>
  <si>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</si>
  <si>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</si>
  <si>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</si>
  <si>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</si>
  <si>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</si>
  <si>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</si>
  <si>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</si>
  <si>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</si>
  <si>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</si>
  <si>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</si>
  <si>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</si>
  <si>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</si>
  <si>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</si>
  <si>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</si>
  <si>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</si>
  <si>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</si>
  <si>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</si>
  <si>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</si>
  <si>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</si>
  <si>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</si>
  <si>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</si>
  <si>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</si>
  <si>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</si>
  <si>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</si>
  <si>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</si>
  <si>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</si>
  <si>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</si>
  <si>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</si>
  <si>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</si>
  <si>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</si>
  <si>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</si>
  <si>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</si>
  <si>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</si>
  <si>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</si>
  <si>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</si>
  <si>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</si>
  <si>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</si>
  <si>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</si>
  <si>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</si>
  <si>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</si>
  <si>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</si>
  <si>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</si>
  <si>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</si>
  <si>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</si>
  <si>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</si>
  <si>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</si>
  <si>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</si>
  <si>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</si>
  <si>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</si>
  <si>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</si>
  <si>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</si>
  <si>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</si>
  <si>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</si>
  <si>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</si>
  <si>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</si>
  <si>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</si>
  <si>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</si>
  <si>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</si>
  <si>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</si>
  <si>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</si>
  <si>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</si>
  <si>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</si>
  <si>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</si>
  <si>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</si>
  <si>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</si>
  <si>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</si>
  <si>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</si>
  <si>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</si>
  <si>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</si>
  <si>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</si>
  <si>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</si>
  <si>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</si>
  <si>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</si>
  <si>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</si>
  <si>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</si>
  <si>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</si>
  <si>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</si>
  <si>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</si>
  <si>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</si>
  <si>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</si>
  <si>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</si>
  <si>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</si>
  <si>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</si>
  <si>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</si>
  <si>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</si>
  <si>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</si>
  <si>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</si>
  <si>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</si>
  <si>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</si>
  <si>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</si>
  <si>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</si>
  <si>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</si>
  <si>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</si>
  <si>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</si>
  <si>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</si>
  <si>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</si>
  <si>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</si>
  <si>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</si>
  <si>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</si>
  <si>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</si>
  <si>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</si>
  <si>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</si>
  <si>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</si>
  <si>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</si>
  <si>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</si>
  <si>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</si>
  <si>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</si>
  <si>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</si>
  <si>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</si>
  <si>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</si>
  <si>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</si>
  <si>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</si>
  <si>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</si>
  <si>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</si>
  <si>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</si>
  <si>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</si>
  <si>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</si>
  <si>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</si>
  <si>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</si>
  <si>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</si>
  <si>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</si>
  <si>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</si>
  <si>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</si>
  <si>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</si>
  <si>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</si>
  <si>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</si>
  <si>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</si>
  <si>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</si>
  <si>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</si>
  <si>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</si>
  <si>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</si>
  <si>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</si>
  <si>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</si>
  <si>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</si>
  <si>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</si>
  <si>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</si>
  <si>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</si>
  <si>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</si>
  <si>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</si>
  <si>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</si>
  <si>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</si>
  <si>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</si>
  <si>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</si>
  <si>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</si>
  <si>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</si>
  <si>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</si>
  <si>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</si>
  <si>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</si>
  <si>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</si>
  <si>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</si>
  <si>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</si>
  <si>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</si>
  <si>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</si>
  <si>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</si>
  <si>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</si>
  <si>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</si>
  <si>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</si>
  <si>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</si>
  <si>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</si>
  <si>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</si>
  <si>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</si>
  <si>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</si>
  <si>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</si>
  <si>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</si>
  <si>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</si>
  <si>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</si>
  <si>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</si>
  <si>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</si>
  <si>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</si>
  <si>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</si>
  <si>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</si>
  <si>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</si>
  <si>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</si>
  <si>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</si>
  <si>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</si>
  <si>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</si>
  <si>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</si>
  <si>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</si>
  <si>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</si>
  <si>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</si>
  <si>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</si>
  <si>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</si>
  <si>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</si>
  <si>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</si>
  <si>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</si>
  <si>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</si>
  <si>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</si>
  <si>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</si>
  <si>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</si>
  <si>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</si>
  <si>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</si>
  <si>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</si>
  <si>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</si>
  <si>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</si>
  <si>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</si>
  <si>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</si>
  <si>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</si>
  <si>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</si>
  <si>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</si>
  <si>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</si>
  <si>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</si>
  <si>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</si>
  <si>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</si>
  <si>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</si>
  <si>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</si>
  <si>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</si>
  <si>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</si>
  <si>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</si>
  <si>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</si>
  <si>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</si>
  <si>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</si>
  <si>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</si>
  <si>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</si>
  <si>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</si>
  <si>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</si>
  <si>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</si>
  <si>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</si>
  <si>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</si>
  <si>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</si>
  <si>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</si>
  <si>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</si>
  <si>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</si>
  <si>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</si>
  <si>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</si>
  <si>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</si>
  <si>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</si>
  <si>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</si>
  <si>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</si>
  <si>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</si>
  <si>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</si>
  <si>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</si>
  <si>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</si>
  <si>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</si>
  <si>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</si>
  <si>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</si>
  <si>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</si>
  <si>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</si>
  <si>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</si>
  <si>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</si>
  <si>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</si>
  <si>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</si>
  <si>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</si>
  <si>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</si>
  <si>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</si>
  <si>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</si>
  <si>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</si>
  <si>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</si>
  <si>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</si>
  <si>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</si>
  <si>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</si>
  <si>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</si>
  <si>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</si>
  <si>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</si>
  <si>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</si>
  <si>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</si>
  <si>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</si>
  <si>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</si>
  <si>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</si>
  <si>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</si>
  <si>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</si>
  <si>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</si>
  <si>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</si>
  <si>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</si>
  <si>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</si>
  <si>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</si>
  <si>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</si>
  <si>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</si>
  <si>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</si>
  <si>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</si>
  <si>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</si>
  <si>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</si>
  <si>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</si>
  <si>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</si>
  <si>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</si>
  <si>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</si>
  <si>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</si>
  <si>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</si>
  <si>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</si>
  <si>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</si>
  <si>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</si>
  <si>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</si>
  <si>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</si>
  <si>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</si>
  <si>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</si>
  <si>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</si>
  <si>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</si>
  <si>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</si>
  <si>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</si>
  <si>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</si>
  <si>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</si>
  <si>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</si>
  <si>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</si>
  <si>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</si>
  <si>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</si>
  <si>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</si>
  <si>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</si>
  <si>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</si>
  <si>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</si>
  <si>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</si>
  <si>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</si>
  <si>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</si>
  <si>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</si>
  <si>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</si>
  <si>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</si>
  <si>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</si>
  <si>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</si>
  <si>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</si>
  <si>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</si>
  <si>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</si>
  <si>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</si>
  <si>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</si>
  <si>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</si>
  <si>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</si>
  <si>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</si>
  <si>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</si>
  <si>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</si>
  <si>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</si>
  <si>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</si>
  <si>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</si>
  <si>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</si>
  <si>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</si>
  <si>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</si>
  <si>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</si>
  <si>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</si>
  <si>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</si>
  <si>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</si>
  <si>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</si>
  <si>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</si>
  <si>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</si>
  <si>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</si>
  <si>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</si>
  <si>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</si>
  <si>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</si>
  <si>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</si>
  <si>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</si>
  <si>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</si>
  <si>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</si>
  <si>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</si>
  <si>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</si>
  <si>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</si>
  <si>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</si>
  <si>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</si>
  <si>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</si>
  <si>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</si>
  <si>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</si>
  <si>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</si>
  <si>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</si>
  <si>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</si>
  <si>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</si>
  <si>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</si>
  <si>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</si>
  <si>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</si>
  <si>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</si>
  <si>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</si>
  <si>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</si>
  <si>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</si>
  <si>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</si>
  <si>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</si>
  <si>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</si>
  <si>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</si>
  <si>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</si>
  <si>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</si>
  <si>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</si>
  <si>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</si>
  <si>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</si>
  <si>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</si>
  <si>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</si>
  <si>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</si>
  <si>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</si>
  <si>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</si>
  <si>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</si>
  <si>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</si>
  <si>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</si>
  <si>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</si>
  <si>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</si>
  <si>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</si>
  <si>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</si>
  <si>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</si>
  <si>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</si>
  <si>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</si>
  <si>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</si>
  <si>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</si>
  <si>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</si>
  <si>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</si>
  <si>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</si>
  <si>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</si>
  <si>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</si>
  <si>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</si>
  <si>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</si>
  <si>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</si>
  <si>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</si>
  <si>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</si>
  <si>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</si>
  <si>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</si>
  <si>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</si>
  <si>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</si>
  <si>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</si>
  <si>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</si>
  <si>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</si>
  <si>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</si>
  <si>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</si>
  <si>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</si>
  <si>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</si>
  <si>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</si>
  <si>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</si>
  <si>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</si>
  <si>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</si>
  <si>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</si>
  <si>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</si>
  <si>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</si>
  <si>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</si>
  <si>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</si>
  <si>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</si>
  <si>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</si>
  <si>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</si>
  <si>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</si>
  <si>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</si>
  <si>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</si>
  <si>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</si>
  <si>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</si>
  <si>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</si>
  <si>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</si>
  <si>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</si>
  <si>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</si>
  <si>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</si>
  <si>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</si>
  <si>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</si>
  <si>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</si>
  <si>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</si>
  <si>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</si>
  <si>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</si>
  <si>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</si>
  <si>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</si>
  <si>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</si>
  <si>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</si>
  <si>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</si>
  <si>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</si>
  <si>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</si>
  <si>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</si>
  <si>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</si>
  <si>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</si>
  <si>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</si>
  <si>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</si>
  <si>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</si>
  <si>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</si>
  <si>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</si>
  <si>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</si>
  <si>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</si>
  <si>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</si>
  <si>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</si>
  <si>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</si>
  <si>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</si>
  <si>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</si>
  <si>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</si>
  <si>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</si>
  <si>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</si>
  <si>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</si>
  <si>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</si>
  <si>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</si>
  <si>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</si>
  <si>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</si>
  <si>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</si>
  <si>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</si>
  <si>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</si>
  <si>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</si>
  <si>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</si>
  <si>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</si>
  <si>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</si>
  <si>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</si>
  <si>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</si>
  <si>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</si>
  <si>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</si>
  <si>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</si>
  <si>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</si>
  <si>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</si>
  <si>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</si>
  <si>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</si>
  <si>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</si>
  <si>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</si>
  <si>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</si>
  <si>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</si>
  <si>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</si>
  <si>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</si>
  <si>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</si>
  <si>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</si>
  <si>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</si>
  <si>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</si>
  <si>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</si>
  <si>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</si>
  <si>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</si>
  <si>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</si>
  <si>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</si>
  <si>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</si>
  <si>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</si>
  <si>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</si>
  <si>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</si>
  <si>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</si>
  <si>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</si>
  <si>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</si>
  <si>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</si>
  <si>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</si>
  <si>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</si>
  <si>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</si>
  <si>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</si>
  <si>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</si>
  <si>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</si>
  <si>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</si>
  <si>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</si>
  <si>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</si>
  <si>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</si>
  <si>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</si>
  <si>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</si>
  <si>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</si>
  <si>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</si>
  <si>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</si>
  <si>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</si>
  <si>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</si>
  <si>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</si>
  <si>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</si>
  <si>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</si>
  <si>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</si>
  <si>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</si>
  <si>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</si>
  <si>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</si>
  <si>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</si>
  <si>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</si>
  <si>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</si>
  <si>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</si>
  <si>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</si>
  <si>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</si>
  <si>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</si>
  <si>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</si>
  <si>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</si>
  <si>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</si>
  <si>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</si>
  <si>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</si>
  <si>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</si>
  <si>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</si>
  <si>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</si>
  <si>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</si>
  <si>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</si>
  <si>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</si>
  <si>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</si>
  <si>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</si>
  <si>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</si>
  <si>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</si>
  <si>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</si>
  <si>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</si>
  <si>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</si>
  <si>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</si>
  <si>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</si>
  <si>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</si>
  <si>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</si>
  <si>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</si>
  <si>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</si>
  <si>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</si>
  <si>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</si>
  <si>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</si>
  <si>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</si>
  <si>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</si>
  <si>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</si>
  <si>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</si>
  <si>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</si>
  <si>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</si>
  <si>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</si>
  <si>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</si>
  <si>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</si>
  <si>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</si>
  <si>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</si>
  <si>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</si>
  <si>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</si>
  <si>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</si>
  <si>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</si>
  <si>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</si>
  <si>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</si>
  <si>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</si>
  <si>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</si>
  <si>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</si>
  <si>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</si>
  <si>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</si>
  <si>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</si>
  <si>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</si>
  <si>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</si>
  <si>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</si>
  <si>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</si>
  <si>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</si>
  <si>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</si>
  <si>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</si>
  <si>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</si>
  <si>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</si>
  <si>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</si>
  <si>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</si>
  <si>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</si>
  <si>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</si>
  <si>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</si>
  <si>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</si>
  <si>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</si>
  <si>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</si>
  <si>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</si>
  <si>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</si>
  <si>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</si>
  <si>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</si>
  <si>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</si>
  <si>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</si>
  <si>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</si>
  <si>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</si>
  <si>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</si>
  <si>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</si>
  <si>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</si>
  <si>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</si>
  <si>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</si>
  <si>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</si>
  <si>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</si>
  <si>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</si>
  <si>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</si>
  <si>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</si>
  <si>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</si>
  <si>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</si>
  <si>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</si>
  <si>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</si>
  <si>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</si>
  <si>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</si>
  <si>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</si>
  <si>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</si>
  <si>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</si>
  <si>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</si>
  <si>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</si>
  <si>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</si>
  <si>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</si>
  <si>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</si>
  <si>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</si>
  <si>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</si>
  <si>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</si>
  <si>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</si>
  <si>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</si>
  <si>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</si>
  <si>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</si>
  <si>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</si>
  <si>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</si>
  <si>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</si>
  <si>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</si>
  <si>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</si>
  <si>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</si>
  <si>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</si>
  <si>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</si>
  <si>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</si>
  <si>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</si>
  <si>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</si>
  <si>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</si>
  <si>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</si>
  <si>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</si>
  <si>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</si>
  <si>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</si>
  <si>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</si>
  <si>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</si>
  <si>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</si>
  <si>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</si>
  <si>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</si>
  <si>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</si>
  <si>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</si>
  <si>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</si>
  <si>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</si>
  <si>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</si>
  <si>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</si>
  <si>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</si>
  <si>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</si>
  <si>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</si>
  <si>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</si>
  <si>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</si>
  <si>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</si>
  <si>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</si>
  <si>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</si>
  <si>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</si>
  <si>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</si>
  <si>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</si>
  <si>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</si>
  <si>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</si>
  <si>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</si>
  <si>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</si>
  <si>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</si>
  <si>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</si>
  <si>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</si>
  <si>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</si>
  <si>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</si>
  <si>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</si>
  <si>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</si>
  <si>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</si>
  <si>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</si>
  <si>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</si>
  <si>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</si>
  <si>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</si>
  <si>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</si>
  <si>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</si>
  <si>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</si>
  <si>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</si>
  <si>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</si>
  <si>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</si>
  <si>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</si>
  <si>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</si>
  <si>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</si>
  <si>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</si>
  <si>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</si>
  <si>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</si>
  <si>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</si>
  <si>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</si>
  <si>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</si>
  <si>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</si>
  <si>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</si>
  <si>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</si>
  <si>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</si>
  <si>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</si>
  <si>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</si>
  <si>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</si>
  <si>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</si>
  <si>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</si>
  <si>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</si>
  <si>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</si>
  <si>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</si>
  <si>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</si>
  <si>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</si>
  <si>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</si>
  <si>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</si>
  <si>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</si>
  <si>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</si>
  <si>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</si>
  <si>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</si>
  <si>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</si>
  <si>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</si>
  <si>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</si>
  <si>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</si>
  <si>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</si>
  <si>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</si>
  <si>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</si>
  <si>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</si>
  <si>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</si>
  <si>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</si>
  <si>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</si>
  <si>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</si>
  <si>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</si>
  <si>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</si>
  <si>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</si>
  <si>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</si>
  <si>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</si>
  <si>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</si>
  <si>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</si>
  <si>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</si>
  <si>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</si>
  <si>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</si>
  <si>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</si>
  <si>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</si>
  <si>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</si>
  <si>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</si>
  <si>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</si>
  <si>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</si>
  <si>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</si>
  <si>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</si>
  <si>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</si>
  <si>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</si>
  <si>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</si>
  <si>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</si>
  <si>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</si>
  <si>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</si>
  <si>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</si>
  <si>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</si>
  <si>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</si>
  <si>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</si>
  <si>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</si>
  <si>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</si>
  <si>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</si>
  <si>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</si>
  <si>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</si>
  <si>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</si>
  <si>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</si>
  <si>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</si>
  <si>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</si>
  <si>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</si>
  <si>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</si>
  <si>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</si>
  <si>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</si>
  <si>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</si>
  <si>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</si>
  <si>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</si>
  <si>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</si>
  <si>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</si>
  <si>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</si>
  <si>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</si>
  <si>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</si>
  <si>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</si>
  <si>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</si>
  <si>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</si>
  <si>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</si>
  <si>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</si>
  <si>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</si>
  <si>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</si>
  <si>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</si>
  <si>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</si>
  <si>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</si>
  <si>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</si>
  <si>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</si>
  <si>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</si>
  <si>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</si>
  <si>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</si>
  <si>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</si>
  <si>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</si>
  <si>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</si>
  <si>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</si>
  <si>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</si>
  <si>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</si>
  <si>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</si>
  <si>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</si>
  <si>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</si>
  <si>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</si>
  <si>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</si>
  <si>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</si>
  <si>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</si>
  <si>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</si>
  <si>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</si>
  <si>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</si>
  <si>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</si>
  <si>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</si>
  <si>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</si>
  <si>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</si>
  <si>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</si>
  <si>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</si>
  <si>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</si>
  <si>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</si>
  <si>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</si>
  <si>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</si>
  <si>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</si>
  <si>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</si>
  <si>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</si>
  <si>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</si>
  <si>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</si>
  <si>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</si>
  <si>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</si>
  <si>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</si>
  <si>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</si>
  <si>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</si>
  <si>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</si>
  <si>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</si>
  <si>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</si>
  <si>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</si>
  <si>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</si>
  <si>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</si>
  <si>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</si>
  <si>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</si>
  <si>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</si>
  <si>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</si>
  <si>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</si>
  <si>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</si>
  <si>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</si>
  <si>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</si>
  <si>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</si>
  <si>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</si>
  <si>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</si>
  <si>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</si>
  <si>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</si>
  <si>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</si>
  <si>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</si>
  <si>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</si>
  <si>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</si>
  <si>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</si>
  <si>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</si>
  <si>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</si>
  <si>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</si>
  <si>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</si>
  <si>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</si>
  <si>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</si>
  <si>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</si>
  <si>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</si>
  <si>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</si>
  <si>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</si>
  <si>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</si>
  <si>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</si>
  <si>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</si>
  <si>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</si>
  <si>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</si>
  <si>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</si>
  <si>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</si>
  <si>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</si>
  <si>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</si>
  <si>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</si>
  <si>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</si>
  <si>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</si>
  <si>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</si>
  <si>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</si>
  <si>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</si>
  <si>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</si>
  <si>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</si>
  <si>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</si>
  <si>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</si>
  <si>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</si>
  <si>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</si>
  <si>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</si>
  <si>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</si>
  <si>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</si>
  <si>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</si>
  <si>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</si>
  <si>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</si>
  <si>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</si>
  <si>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</si>
  <si>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</si>
  <si>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</si>
  <si>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</si>
  <si>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</si>
  <si>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</si>
  <si>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</si>
  <si>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</si>
  <si>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</si>
  <si>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</si>
  <si>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</si>
  <si>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</si>
  <si>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</si>
  <si>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</si>
  <si>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</si>
  <si>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</si>
  <si>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</si>
  <si>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</si>
  <si>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</si>
  <si>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</si>
  <si>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</si>
  <si>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</si>
  <si>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</si>
  <si>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</si>
  <si>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</si>
  <si>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</si>
  <si>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</si>
  <si>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</si>
  <si>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</si>
  <si>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</si>
  <si>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</si>
  <si>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</si>
  <si>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</si>
  <si>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</si>
  <si>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</si>
  <si>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</si>
  <si>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</si>
  <si>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</si>
  <si>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</si>
  <si>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</si>
  <si>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</si>
  <si>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</si>
  <si>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</si>
  <si>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</si>
  <si>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</si>
  <si>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</si>
  <si>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</si>
  <si>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</si>
  <si>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</si>
  <si>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</si>
  <si>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</si>
  <si>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</si>
  <si>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</si>
  <si>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</si>
  <si>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</si>
  <si>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</si>
  <si>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</si>
  <si>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</si>
  <si>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</si>
  <si>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</si>
  <si>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</si>
  <si>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</si>
  <si>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</si>
  <si>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</si>
  <si>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</si>
  <si>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</si>
  <si>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</si>
  <si>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</si>
  <si>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</si>
  <si>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</si>
  <si>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</si>
  <si>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</si>
  <si>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</si>
  <si>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</si>
  <si>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</si>
  <si>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</si>
  <si>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</si>
  <si>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</si>
  <si>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</si>
  <si>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</si>
  <si>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</si>
  <si>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</si>
  <si>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</si>
  <si>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</si>
  <si>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</si>
  <si>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</si>
  <si>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</si>
  <si>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</si>
  <si>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</si>
  <si>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</si>
  <si>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</si>
  <si>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</si>
  <si>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</si>
  <si>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</si>
  <si>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</si>
  <si>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</si>
  <si>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</si>
  <si>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</si>
  <si>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</si>
  <si>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</si>
  <si>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</si>
  <si>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</si>
  <si>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</si>
  <si>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</si>
  <si>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</si>
  <si>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</si>
  <si>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</si>
  <si>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</si>
  <si>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</si>
  <si>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</si>
  <si>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</si>
  <si>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</si>
  <si>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</si>
  <si>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</si>
  <si>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</si>
  <si>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</si>
  <si>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</si>
  <si>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</si>
  <si>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</si>
  <si>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</si>
  <si>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</si>
  <si>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</si>
  <si>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</si>
  <si>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</si>
  <si>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</si>
  <si>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</si>
  <si>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</si>
  <si>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</si>
  <si>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</si>
  <si>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</si>
  <si>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</si>
  <si>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</si>
  <si>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</si>
  <si>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</si>
  <si>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</si>
  <si>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</si>
  <si>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</si>
  <si>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</si>
  <si>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</si>
  <si>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</si>
  <si>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</si>
  <si>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</si>
  <si>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</si>
  <si>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</si>
  <si>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</si>
  <si>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</si>
  <si>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</si>
  <si>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</si>
  <si>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</si>
  <si>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</si>
  <si>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</si>
  <si>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</si>
  <si>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</si>
  <si>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</si>
  <si>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</si>
  <si>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</si>
  <si>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</si>
  <si>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</si>
  <si>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</si>
  <si>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</si>
  <si>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</si>
  <si>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</si>
  <si>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</si>
  <si>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</si>
  <si>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</si>
  <si>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</si>
  <si>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</si>
  <si>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</si>
  <si>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</si>
  <si>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</si>
  <si>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</si>
  <si>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</si>
  <si>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</si>
  <si>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</si>
  <si>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</si>
  <si>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</si>
  <si>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</si>
  <si>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</si>
  <si>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</si>
  <si>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</si>
  <si>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</si>
  <si>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</si>
  <si>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</si>
  <si>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</si>
  <si>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</si>
  <si>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</si>
  <si>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</si>
  <si>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</si>
  <si>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</si>
  <si>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</si>
  <si>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</si>
  <si>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</si>
  <si>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</si>
  <si>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</si>
  <si>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</si>
  <si>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</si>
  <si>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</si>
  <si>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</si>
  <si>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</si>
  <si>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</si>
  <si>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</si>
  <si>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</si>
  <si>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</si>
  <si>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</si>
  <si>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</si>
  <si>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</si>
  <si>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</si>
  <si>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</si>
  <si>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</si>
  <si>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</si>
  <si>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</si>
  <si>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</si>
  <si>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</si>
  <si>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</si>
  <si>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</si>
  <si>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</si>
  <si>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</si>
  <si>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</si>
  <si>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</si>
  <si>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</si>
  <si>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</si>
  <si>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</si>
  <si>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</si>
  <si>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</si>
  <si>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</si>
  <si>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</si>
  <si>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</si>
  <si>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</si>
  <si>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</si>
  <si>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</si>
  <si>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</si>
  <si>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</si>
  <si>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</si>
  <si>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</si>
  <si>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</si>
  <si>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</si>
  <si>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</si>
  <si>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</si>
  <si>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</si>
  <si>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</si>
  <si>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</si>
  <si>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</si>
  <si>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</si>
  <si>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</si>
  <si>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</si>
  <si>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</si>
  <si>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</si>
  <si>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</si>
  <si>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</si>
  <si>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</si>
  <si>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</si>
  <si>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</si>
  <si>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</si>
  <si>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</si>
  <si>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</si>
  <si>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</si>
  <si>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</si>
  <si>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</si>
  <si>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</si>
  <si>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</si>
  <si>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</si>
  <si>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</si>
  <si>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</si>
  <si>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</si>
  <si>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</si>
  <si>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</si>
  <si>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</si>
  <si>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</si>
  <si>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</si>
  <si>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</si>
  <si>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</si>
  <si>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</si>
  <si>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</si>
  <si>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</si>
  <si>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</si>
  <si>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</si>
  <si>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</si>
  <si>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</si>
  <si>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</si>
  <si>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</si>
  <si>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</si>
  <si>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</si>
  <si>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</si>
  <si>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</si>
  <si>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</si>
  <si>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</si>
  <si>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</si>
  <si>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</si>
  <si>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</si>
  <si>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</si>
  <si>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</si>
  <si>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</si>
  <si>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</si>
  <si>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</si>
  <si>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</si>
  <si>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</si>
  <si>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</si>
  <si>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</si>
  <si>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</si>
  <si>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</si>
  <si>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</si>
  <si>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</si>
  <si>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</si>
  <si>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</si>
  <si>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</si>
  <si>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</si>
  <si>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</si>
  <si>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</si>
  <si>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</si>
  <si>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</si>
  <si>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</si>
  <si>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</si>
  <si>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</si>
  <si>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</si>
  <si>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</si>
  <si>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</si>
  <si>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</si>
  <si>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</si>
  <si>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</si>
  <si>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</si>
  <si>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</si>
  <si>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</si>
  <si>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</si>
  <si>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</si>
  <si>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</si>
  <si>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</si>
  <si>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</si>
  <si>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</si>
  <si>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</si>
  <si>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</si>
  <si>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</si>
  <si>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</si>
  <si>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</si>
  <si>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</si>
  <si>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</si>
  <si>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</si>
  <si>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</si>
  <si>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</si>
  <si>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</si>
  <si>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</si>
  <si>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</si>
  <si>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</si>
  <si>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</si>
  <si>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</si>
  <si>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</si>
  <si>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</si>
  <si>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</si>
  <si>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</si>
  <si>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</si>
  <si>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</si>
  <si>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</si>
  <si>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</si>
  <si>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</si>
  <si>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</si>
  <si>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</si>
  <si>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</si>
  <si>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</si>
  <si>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</si>
  <si>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</si>
  <si>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</si>
  <si>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</si>
  <si>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</si>
  <si>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</si>
  <si>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</si>
  <si>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</si>
  <si>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</si>
  <si>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</si>
  <si>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</si>
  <si>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</si>
  <si>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</si>
  <si>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</si>
  <si>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</si>
  <si>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</si>
  <si>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</si>
  <si>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</si>
  <si>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</si>
  <si>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</si>
  <si>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</si>
  <si>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</si>
  <si>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</si>
  <si>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</si>
  <si>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</si>
  <si>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</si>
  <si>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</si>
  <si>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</si>
  <si>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</si>
  <si>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</si>
  <si>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</si>
  <si>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</si>
  <si>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</si>
  <si>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</si>
  <si>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</si>
  <si>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</si>
  <si>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</si>
  <si>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</si>
  <si>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</si>
  <si>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</si>
  <si>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</si>
  <si>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</si>
  <si>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</si>
  <si>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</si>
  <si>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</si>
  <si>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</si>
  <si>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</si>
  <si>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</si>
  <si>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</si>
  <si>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</si>
  <si>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</si>
  <si>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</si>
  <si>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</si>
  <si>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</si>
  <si>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</si>
  <si>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</si>
  <si>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</si>
  <si>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</si>
  <si>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</si>
  <si>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</si>
  <si>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</si>
  <si>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</si>
  <si>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</si>
  <si>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</si>
  <si>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</si>
  <si>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</si>
  <si>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</si>
  <si>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</si>
  <si>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</si>
  <si>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</si>
  <si>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</si>
  <si>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</si>
  <si>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</si>
  <si>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</si>
  <si>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</si>
  <si>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</si>
  <si>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</si>
  <si>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</si>
  <si>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</si>
  <si>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</si>
  <si>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</si>
  <si>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</si>
  <si>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</si>
  <si>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</si>
  <si>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</si>
  <si>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</si>
  <si>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</si>
  <si>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</si>
  <si>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</si>
  <si>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</si>
  <si>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</si>
  <si>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</si>
  <si>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</si>
  <si>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</si>
  <si>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</si>
  <si>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</si>
  <si>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</si>
  <si>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</si>
  <si>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</si>
  <si>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</si>
  <si>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</si>
  <si>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</si>
  <si>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</si>
  <si>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</si>
  <si>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</si>
  <si>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</si>
  <si>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</si>
  <si>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</si>
  <si>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</si>
  <si>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</si>
  <si>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</si>
  <si>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</si>
  <si>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</si>
  <si>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</si>
  <si>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</si>
  <si>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</si>
  <si>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</si>
  <si>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</si>
  <si>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</si>
  <si>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</si>
  <si>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</si>
  <si>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</si>
  <si>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</si>
  <si>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</si>
  <si>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</si>
  <si>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</si>
  <si>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</si>
  <si>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</si>
  <si>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</si>
  <si>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</si>
  <si>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</si>
  <si>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</si>
  <si>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</si>
  <si>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</si>
  <si>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</si>
  <si>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</si>
  <si>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</si>
  <si>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</si>
  <si>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</si>
  <si>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</si>
  <si>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</si>
  <si>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</si>
  <si>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</si>
  <si>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</si>
  <si>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</si>
  <si>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</si>
  <si>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</si>
  <si>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</si>
  <si>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</si>
  <si>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</si>
  <si>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</si>
  <si>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</si>
  <si>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</si>
  <si>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</si>
  <si>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</si>
  <si>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</si>
  <si>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</si>
  <si>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</si>
  <si>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</si>
  <si>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</si>
  <si>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</si>
  <si>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</si>
  <si>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</si>
  <si>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</si>
  <si>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</si>
  <si>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</si>
  <si>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</si>
  <si>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</si>
  <si>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</si>
  <si>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</si>
  <si>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</si>
  <si>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</si>
  <si>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</si>
  <si>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</si>
  <si>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</si>
  <si>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</si>
  <si>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</si>
  <si>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</si>
  <si>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</si>
  <si>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</si>
  <si>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</si>
  <si>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</si>
  <si>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</si>
  <si>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</si>
  <si>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</si>
  <si>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</si>
  <si>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</si>
  <si>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</si>
  <si>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</si>
  <si>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</si>
  <si>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</si>
  <si>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</si>
  <si>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</si>
  <si>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</si>
  <si>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</si>
  <si>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</si>
  <si>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</si>
  <si>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</si>
  <si>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</si>
  <si>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</si>
  <si>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</si>
  <si>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</si>
  <si>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</si>
  <si>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</si>
  <si>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</si>
  <si>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</si>
  <si>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</si>
  <si>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</si>
  <si>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</si>
  <si>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</si>
  <si>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</si>
  <si>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</si>
  <si>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</si>
  <si>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</si>
  <si>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</si>
  <si>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</si>
  <si>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</si>
  <si>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</si>
  <si>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</si>
  <si>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</si>
  <si>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</si>
  <si>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</si>
  <si>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</si>
  <si>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</si>
  <si>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</si>
  <si>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</si>
  <si>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</si>
  <si>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</si>
  <si>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</si>
  <si>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</si>
  <si>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</si>
  <si>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</si>
  <si>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</si>
  <si>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</si>
  <si>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</si>
  <si>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</si>
  <si>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</si>
  <si>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</si>
  <si>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</si>
  <si>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</si>
  <si>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</si>
  <si>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</si>
  <si>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</si>
  <si>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</si>
  <si>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</si>
  <si>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</si>
  <si>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</si>
  <si>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</si>
  <si>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</si>
  <si>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</si>
  <si>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</si>
  <si>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</si>
  <si>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</si>
  <si>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</si>
  <si>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</si>
  <si>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</si>
  <si>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</si>
  <si>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</si>
  <si>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</si>
  <si>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</si>
  <si>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</si>
  <si>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</si>
  <si>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</si>
  <si>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</si>
  <si>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</si>
  <si>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</si>
  <si>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</si>
  <si>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</si>
  <si>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</si>
  <si>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</si>
  <si>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</si>
  <si>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</si>
  <si>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</si>
  <si>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</si>
  <si>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</si>
  <si>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</si>
  <si>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</si>
  <si>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</si>
  <si>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</si>
  <si>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</si>
  <si>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</si>
  <si>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</si>
  <si>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</si>
  <si>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</si>
  <si>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</si>
  <si>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</si>
  <si>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</si>
  <si>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</si>
  <si>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</si>
  <si>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</si>
  <si>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</si>
  <si>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</si>
  <si>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</si>
  <si>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</si>
  <si>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</si>
  <si>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</si>
  <si>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</si>
  <si>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</si>
  <si>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</si>
  <si>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</si>
  <si>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</si>
  <si>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</si>
  <si>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</si>
  <si>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</si>
  <si>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</si>
  <si>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</si>
  <si>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</si>
  <si>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</si>
  <si>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</si>
  <si>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</si>
  <si>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</si>
  <si>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</si>
  <si>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</si>
  <si>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</si>
  <si>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</si>
  <si>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</si>
  <si>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</si>
  <si>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</si>
  <si>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</si>
  <si>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</si>
  <si>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</si>
  <si>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</si>
  <si>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</si>
  <si>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</si>
  <si>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</si>
  <si>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</si>
  <si>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</si>
  <si>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</si>
  <si>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</si>
  <si>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</si>
  <si>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</si>
  <si>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</si>
  <si>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</si>
  <si>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</si>
  <si>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</si>
  <si>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</si>
  <si>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</si>
  <si>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</si>
  <si>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</si>
  <si>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</si>
  <si>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</si>
  <si>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</si>
  <si>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</si>
  <si>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</si>
  <si>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</si>
  <si>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</si>
  <si>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</si>
  <si>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</si>
  <si>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</si>
  <si>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</si>
  <si>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</si>
  <si>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</si>
  <si>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</si>
  <si>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</si>
  <si>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</si>
  <si>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</si>
  <si>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</si>
  <si>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</si>
  <si>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</si>
  <si>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</si>
  <si>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</si>
  <si>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</si>
  <si>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</si>
  <si>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</si>
  <si>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</si>
  <si>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</si>
  <si>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</si>
  <si>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</si>
  <si>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</si>
  <si>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</si>
  <si>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</si>
  <si>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</si>
  <si>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</si>
  <si>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</si>
  <si>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</si>
  <si>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</si>
  <si>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</si>
  <si>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</si>
  <si>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</si>
  <si>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</si>
  <si>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</si>
  <si>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</si>
  <si>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</si>
  <si>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</si>
  <si>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</si>
  <si>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</si>
  <si>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</si>
  <si>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</si>
  <si>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</si>
  <si>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</si>
  <si>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</si>
  <si>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</si>
  <si>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</si>
  <si>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</si>
  <si>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</si>
  <si>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</si>
  <si>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</si>
  <si>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</si>
  <si>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</si>
  <si>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</si>
  <si>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</si>
  <si>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</si>
  <si>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</si>
  <si>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</si>
  <si>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</si>
  <si>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</si>
  <si>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</si>
  <si>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</si>
  <si>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</si>
  <si>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</si>
  <si>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</si>
  <si>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</si>
  <si>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</si>
  <si>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</si>
  <si>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</si>
  <si>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</si>
  <si>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</si>
  <si>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</si>
  <si>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</si>
  <si>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</si>
  <si>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</si>
  <si>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</si>
  <si>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</si>
  <si>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</si>
  <si>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</si>
  <si>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</si>
  <si>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</si>
  <si>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</si>
  <si>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</si>
  <si>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</si>
  <si>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</si>
  <si>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</si>
  <si>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</si>
  <si>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</si>
  <si>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</si>
  <si>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</si>
  <si>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</si>
  <si>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</si>
  <si>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</si>
  <si>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</si>
  <si>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</si>
  <si>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</si>
  <si>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</si>
  <si>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</si>
  <si>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</si>
  <si>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</si>
  <si>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</si>
  <si>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</si>
  <si>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</si>
  <si>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</si>
  <si>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</si>
  <si>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</si>
  <si>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</si>
  <si>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</si>
  <si>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</si>
  <si>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</si>
  <si>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</si>
  <si>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</si>
  <si>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</si>
  <si>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</si>
  <si>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</si>
  <si>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</si>
  <si>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</si>
  <si>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</si>
  <si>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</si>
  <si>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</si>
  <si>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</si>
  <si>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</si>
  <si>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</si>
  <si>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</si>
  <si>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</si>
  <si>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</si>
  <si>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</si>
  <si>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</si>
  <si>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</si>
  <si>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</si>
  <si>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</si>
  <si>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</si>
  <si>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</si>
  <si>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</si>
  <si>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</si>
  <si>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</si>
  <si>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</si>
  <si>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</si>
  <si>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</si>
  <si>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</si>
  <si>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</si>
  <si>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</si>
  <si>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</si>
  <si>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</si>
  <si>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</si>
  <si>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</si>
  <si>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</si>
  <si>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</si>
  <si>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</si>
  <si>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</si>
  <si>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</si>
  <si>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</si>
  <si>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</si>
  <si>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</si>
  <si>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</si>
  <si>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</si>
  <si>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</si>
  <si>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</si>
  <si>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</si>
  <si>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</si>
  <si>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</si>
  <si>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</si>
  <si>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</si>
  <si>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</si>
  <si>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</si>
  <si>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</si>
  <si>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</si>
  <si>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</si>
  <si>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</si>
  <si>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</si>
  <si>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</si>
  <si>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</si>
  <si>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</si>
  <si>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</si>
  <si>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</si>
  <si>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</si>
  <si>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</si>
  <si>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</si>
  <si>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</si>
  <si>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</si>
  <si>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</si>
  <si>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</si>
  <si>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</si>
  <si>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</si>
  <si>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</si>
  <si>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</si>
  <si>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</si>
  <si>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</si>
  <si>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</si>
  <si>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</si>
  <si>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</si>
  <si>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</si>
  <si>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</si>
  <si>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</si>
  <si>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</si>
  <si>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</si>
  <si>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</si>
  <si>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</si>
  <si>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</si>
  <si>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</si>
  <si>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</si>
  <si>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</si>
  <si>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</si>
  <si>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</si>
  <si>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</si>
  <si>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</si>
  <si>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</si>
  <si>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</si>
  <si>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</si>
  <si>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</si>
  <si>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</si>
  <si>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</si>
  <si>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</si>
  <si>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</si>
  <si>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</si>
  <si>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</si>
  <si>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</si>
  <si>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</si>
  <si>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</si>
  <si>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</si>
  <si>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</si>
  <si>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</si>
  <si>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</si>
  <si>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</si>
  <si>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</si>
  <si>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</si>
  <si>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</si>
  <si>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</si>
  <si>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</si>
  <si>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</si>
  <si>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</si>
  <si>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</si>
  <si>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</si>
  <si>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</si>
  <si>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</si>
  <si>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</si>
  <si>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</si>
  <si>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</si>
  <si>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</si>
  <si>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</si>
  <si>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</si>
  <si>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</si>
  <si>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</si>
  <si>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</si>
  <si>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</si>
  <si>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</si>
  <si>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</si>
  <si>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</si>
  <si>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</si>
  <si>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</si>
  <si>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</si>
  <si>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</si>
  <si>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</si>
  <si>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</si>
  <si>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</si>
  <si>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</si>
  <si>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</si>
  <si>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</si>
  <si>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</si>
  <si>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</si>
  <si>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</si>
  <si>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</si>
  <si>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</si>
  <si>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</si>
  <si>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</si>
  <si>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</si>
  <si>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</si>
  <si>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</si>
  <si>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</si>
  <si>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</si>
  <si>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</si>
  <si>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</si>
  <si>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</si>
  <si>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</si>
  <si>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</si>
  <si>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</si>
  <si>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</si>
  <si>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</si>
  <si>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</si>
  <si>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</si>
  <si>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</si>
  <si>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</si>
  <si>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</si>
  <si>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</si>
  <si>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</si>
  <si>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</si>
  <si>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</si>
  <si>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</si>
  <si>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</si>
  <si>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</si>
  <si>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</si>
  <si>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</si>
  <si>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</si>
  <si>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</si>
  <si>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</si>
  <si>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</si>
  <si>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</si>
  <si>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</si>
  <si>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</si>
  <si>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</si>
  <si>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</si>
  <si>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</si>
  <si>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</si>
  <si>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</si>
  <si>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</si>
  <si>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</si>
  <si>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</si>
  <si>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</si>
  <si>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</si>
  <si>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</si>
  <si>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</si>
  <si>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</si>
  <si>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</si>
  <si>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</si>
  <si>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</si>
  <si>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</si>
  <si>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</si>
  <si>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</si>
  <si>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</si>
  <si>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</si>
  <si>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</si>
  <si>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</si>
  <si>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</si>
  <si>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</si>
  <si>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</si>
  <si>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</si>
  <si>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</si>
  <si>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</si>
  <si>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</si>
  <si>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</si>
  <si>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</si>
  <si>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</si>
  <si>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</si>
  <si>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</si>
  <si>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</si>
  <si>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</si>
  <si>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</si>
  <si>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</si>
  <si>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</si>
  <si>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</si>
  <si>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</si>
  <si>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</si>
  <si>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</si>
  <si>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</si>
  <si>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</si>
  <si>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</si>
  <si>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</si>
  <si>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</si>
  <si>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</si>
  <si>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</si>
  <si>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</si>
  <si>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</si>
  <si>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</si>
  <si>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</si>
  <si>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</si>
  <si>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</si>
  <si>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</si>
  <si>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</si>
  <si>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</si>
  <si>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</si>
  <si>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</si>
  <si>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</si>
  <si>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</si>
  <si>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</si>
  <si>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</si>
  <si>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</si>
  <si>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</si>
  <si>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</si>
  <si>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</si>
  <si>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</si>
  <si>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</si>
  <si>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</si>
  <si>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</si>
  <si>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</si>
  <si>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</si>
  <si>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</si>
  <si>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</si>
  <si>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</si>
  <si>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</si>
  <si>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</si>
  <si>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</si>
  <si>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</si>
  <si>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</si>
  <si>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</si>
  <si>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</si>
  <si>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</si>
  <si>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</si>
  <si>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</si>
  <si>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</si>
  <si>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</si>
  <si>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</si>
  <si>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</si>
  <si>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</si>
  <si>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</si>
  <si>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</si>
  <si>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</si>
  <si>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</si>
  <si>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</si>
  <si>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</si>
  <si>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</si>
  <si>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</si>
  <si>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</si>
  <si>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</si>
  <si>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</si>
  <si>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</si>
  <si>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</si>
  <si>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</si>
  <si>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</si>
  <si>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</si>
  <si>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</si>
  <si>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</si>
  <si>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</si>
  <si>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</si>
  <si>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</si>
  <si>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</si>
  <si>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</si>
  <si>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</si>
  <si>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</si>
  <si>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</si>
  <si>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</si>
  <si>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</si>
  <si>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</si>
  <si>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</si>
  <si>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</si>
  <si>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</si>
  <si>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</si>
  <si>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</si>
  <si>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</si>
  <si>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</si>
  <si>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</si>
  <si>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</si>
  <si>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</si>
  <si>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</si>
  <si>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</si>
  <si>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</si>
  <si>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</si>
  <si>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</si>
  <si>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</si>
  <si>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</si>
  <si>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</si>
  <si>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</si>
  <si>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</si>
  <si>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</si>
  <si>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</si>
  <si>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</si>
  <si>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</si>
  <si>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</si>
  <si>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</si>
  <si>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</si>
  <si>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</si>
  <si>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</si>
  <si>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</si>
  <si>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</si>
  <si>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</si>
  <si>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</si>
  <si>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</si>
  <si>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</si>
  <si>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</si>
  <si>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</si>
  <si>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</si>
  <si>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</si>
  <si>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</si>
  <si>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</si>
  <si>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</si>
  <si>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</si>
  <si>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</si>
  <si>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</si>
  <si>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</si>
  <si>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</si>
  <si>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</si>
  <si>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</si>
  <si>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</si>
  <si>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</si>
  <si>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</si>
  <si>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</si>
  <si>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</si>
  <si>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</si>
  <si>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</si>
  <si>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</si>
  <si>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</si>
  <si>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</si>
  <si>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</si>
  <si>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</si>
  <si>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</si>
  <si>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</si>
  <si>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</si>
  <si>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</si>
  <si>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</si>
  <si>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</si>
  <si>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</si>
  <si>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</si>
  <si>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</si>
  <si>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</si>
  <si>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</si>
  <si>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</si>
  <si>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</si>
  <si>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</si>
  <si>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</si>
  <si>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</si>
  <si>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</si>
  <si>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</si>
  <si>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</si>
  <si>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</si>
  <si>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</si>
  <si>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</si>
  <si>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</si>
  <si>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</si>
  <si>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</si>
  <si>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</si>
  <si>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</si>
  <si>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</si>
  <si>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</si>
  <si>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</si>
  <si>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</si>
  <si>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</si>
  <si>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</si>
  <si>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</si>
  <si>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</si>
  <si>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</si>
  <si>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</si>
  <si>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</si>
  <si>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</si>
  <si>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</si>
  <si>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</si>
  <si>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</si>
  <si>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</si>
  <si>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</si>
  <si>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</si>
  <si>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</si>
  <si>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</si>
  <si>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</si>
  <si>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</si>
  <si>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</si>
  <si>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</si>
  <si>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</si>
  <si>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</si>
  <si>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</si>
  <si>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</si>
  <si>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</si>
  <si>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</si>
  <si>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</si>
  <si>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</si>
  <si>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</si>
  <si>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</si>
  <si>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</si>
  <si>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</si>
  <si>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</si>
  <si>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</si>
  <si>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</si>
  <si>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</si>
  <si>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</si>
  <si>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</si>
  <si>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</si>
  <si>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</si>
  <si>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</si>
  <si>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</si>
  <si>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</si>
  <si>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</si>
  <si>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</si>
  <si>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</si>
  <si>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</si>
  <si>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</si>
  <si>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</si>
  <si>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</si>
  <si>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</si>
  <si>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</si>
  <si>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</si>
  <si>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</si>
  <si>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</si>
  <si>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</si>
  <si>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</si>
  <si>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</si>
  <si>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</si>
  <si>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</si>
  <si>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</si>
  <si>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</si>
  <si>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</si>
  <si>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</si>
  <si>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</si>
  <si>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</si>
  <si>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</si>
  <si>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</si>
  <si>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</si>
  <si>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</si>
  <si>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</si>
  <si>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</si>
  <si>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</si>
  <si>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</si>
  <si>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</si>
  <si>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</si>
  <si>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</si>
  <si>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</si>
  <si>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</si>
  <si>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</si>
  <si>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</si>
  <si>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</si>
  <si>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</si>
  <si>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</si>
  <si>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</si>
  <si>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</si>
  <si>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</si>
  <si>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</si>
  <si>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</si>
  <si>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</si>
  <si>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</si>
  <si>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</si>
  <si>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</si>
  <si>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</si>
  <si>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</si>
  <si>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</si>
  <si>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</si>
  <si>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</si>
  <si>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</si>
  <si>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</si>
  <si>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</si>
  <si>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</si>
  <si>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</si>
  <si>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</si>
  <si>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</si>
  <si>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</si>
  <si>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</si>
  <si>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</si>
  <si>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</si>
  <si>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</si>
  <si>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</si>
  <si>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</si>
  <si>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</si>
  <si>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</si>
  <si>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</si>
  <si>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</si>
  <si>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</si>
  <si>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</si>
  <si>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</si>
  <si>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</si>
  <si>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</si>
  <si>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</si>
  <si>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</si>
  <si>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</si>
  <si>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</si>
  <si>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</si>
  <si>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</si>
  <si>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</si>
  <si>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</si>
  <si>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</si>
  <si>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</si>
  <si>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</si>
  <si>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</si>
  <si>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</si>
  <si>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</si>
  <si>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</si>
  <si>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</si>
  <si>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</si>
  <si>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</si>
  <si>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</si>
  <si>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</si>
  <si>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</si>
  <si>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</si>
  <si>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</si>
  <si>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</si>
  <si>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</si>
  <si>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</si>
  <si>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</si>
  <si>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</si>
  <si>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</si>
  <si>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</si>
  <si>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</si>
  <si>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</si>
  <si>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</si>
  <si>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</si>
  <si>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</si>
  <si>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</si>
  <si>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</si>
  <si>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</si>
  <si>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</si>
  <si>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</si>
  <si>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</si>
  <si>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</si>
  <si>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</si>
  <si>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</si>
  <si>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</si>
  <si>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</si>
  <si>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</si>
  <si>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</si>
  <si>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</si>
  <si>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</si>
  <si>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</si>
  <si>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</si>
  <si>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</si>
  <si>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</si>
  <si>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</si>
  <si>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</si>
  <si>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</si>
  <si>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</si>
  <si>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</si>
  <si>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</si>
  <si>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</si>
  <si>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</si>
  <si>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</si>
  <si>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</si>
  <si>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</si>
  <si>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</si>
  <si>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</si>
  <si>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</si>
  <si>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</si>
  <si>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</si>
  <si>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</si>
  <si>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</si>
  <si>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</si>
  <si>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</si>
  <si>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</si>
  <si>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</si>
  <si>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</si>
  <si>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</si>
  <si>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</si>
  <si>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</si>
  <si>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</si>
  <si>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</si>
  <si>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</si>
  <si>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</si>
  <si>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</si>
  <si>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</si>
  <si>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</si>
  <si>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</si>
  <si>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</si>
  <si>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</si>
  <si>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</si>
  <si>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</si>
  <si>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</si>
  <si>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</si>
  <si>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</si>
  <si>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</si>
  <si>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</si>
  <si>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</si>
  <si>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</si>
  <si>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</si>
  <si>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</si>
  <si>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</si>
  <si>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</si>
  <si>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</si>
  <si>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</si>
  <si>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</si>
  <si>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</si>
  <si>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</si>
  <si>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</si>
  <si>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</si>
  <si>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</si>
  <si>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</si>
  <si>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</si>
  <si>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</si>
  <si>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</si>
  <si>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</si>
  <si>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</si>
  <si>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</si>
  <si>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</si>
  <si>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</si>
  <si>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</si>
  <si>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</si>
  <si>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</si>
  <si>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</si>
  <si>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</si>
  <si>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</si>
  <si>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</si>
  <si>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</si>
  <si>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</si>
  <si>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</si>
  <si>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</si>
  <si>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</si>
  <si>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</si>
  <si>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</si>
  <si>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</si>
  <si>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</si>
  <si>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</si>
  <si>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</si>
  <si>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</si>
  <si>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</si>
  <si>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</si>
  <si>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</si>
  <si>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</si>
  <si>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</si>
  <si>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</si>
  <si>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</si>
  <si>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</si>
  <si>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</si>
  <si>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</si>
  <si>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</si>
  <si>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</si>
  <si>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</si>
  <si>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</si>
  <si>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</si>
  <si>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</si>
  <si>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</si>
  <si>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</si>
  <si>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</si>
  <si>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</si>
  <si>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</si>
  <si>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</si>
  <si>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</si>
  <si>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</si>
  <si>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</si>
  <si>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</si>
  <si>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</si>
  <si>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</si>
  <si>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</si>
  <si>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</si>
  <si>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</si>
  <si>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</si>
  <si>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</si>
  <si>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</si>
  <si>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</si>
  <si>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</si>
  <si>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</si>
  <si>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</si>
  <si>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</si>
  <si>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</si>
  <si>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</si>
  <si>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</si>
  <si>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</si>
  <si>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</si>
  <si>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</si>
  <si>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</si>
  <si>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</si>
  <si>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</si>
  <si>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</si>
  <si>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</si>
  <si>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</si>
  <si>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</si>
  <si>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</si>
  <si>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</si>
  <si>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</si>
  <si>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</si>
  <si>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</si>
  <si>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</si>
  <si>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</si>
  <si>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</si>
  <si>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</si>
  <si>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</si>
  <si>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</si>
  <si>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</si>
  <si>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</si>
  <si>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</si>
  <si>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</si>
  <si>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</si>
  <si>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</si>
  <si>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</si>
  <si>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</si>
  <si>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</si>
  <si>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</si>
  <si>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</si>
  <si>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</si>
  <si>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</si>
  <si>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</si>
  <si>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</si>
  <si>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</si>
  <si>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</si>
  <si>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</si>
  <si>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</si>
  <si>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</si>
  <si>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</si>
  <si>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</si>
  <si>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</si>
  <si>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</si>
  <si>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</si>
  <si>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</si>
  <si>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</si>
  <si>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</si>
  <si>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</si>
  <si>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</si>
  <si>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</si>
  <si>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</si>
  <si>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</si>
  <si>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</si>
  <si>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</si>
  <si>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</si>
  <si>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</si>
  <si>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</si>
  <si>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</si>
  <si>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</si>
  <si>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</si>
  <si>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</si>
  <si>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</si>
  <si>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</si>
  <si>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</si>
  <si>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</si>
  <si>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</si>
  <si>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</si>
  <si>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</si>
  <si>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</si>
  <si>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</si>
  <si>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</si>
  <si>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</si>
  <si>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</si>
  <si>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</si>
  <si>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</si>
  <si>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</si>
  <si>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</si>
  <si>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</si>
  <si>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</si>
  <si>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</si>
  <si>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</si>
  <si>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</si>
  <si>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</si>
  <si>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</si>
  <si>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</si>
  <si>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</si>
  <si>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</si>
  <si>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</si>
  <si>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</si>
  <si>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</si>
  <si>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</si>
  <si>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</si>
  <si>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</si>
  <si>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</si>
  <si>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</si>
  <si>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</si>
  <si>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</si>
  <si>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</si>
  <si>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</si>
  <si>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</si>
  <si>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</si>
  <si>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</si>
  <si>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</si>
  <si>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</si>
  <si>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</si>
  <si>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</si>
  <si>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</si>
  <si>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</si>
  <si>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</si>
  <si>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</si>
  <si>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</si>
  <si>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</si>
  <si>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</si>
  <si>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</si>
  <si>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</si>
  <si>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</si>
  <si>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</si>
  <si>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</si>
  <si>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</si>
  <si>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</si>
  <si>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</si>
  <si>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</si>
  <si>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</si>
  <si>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</si>
  <si>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</si>
  <si>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</si>
  <si>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</si>
  <si>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</si>
  <si>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</si>
  <si>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</si>
  <si>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</si>
  <si>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</si>
  <si>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</si>
  <si>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</si>
  <si>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</si>
  <si>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</si>
  <si>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</si>
  <si>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</si>
  <si>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</si>
  <si>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</si>
  <si>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</si>
  <si>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</si>
  <si>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</si>
  <si>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</si>
  <si>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</si>
  <si>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</si>
  <si>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</si>
  <si>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</si>
  <si>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</si>
  <si>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</si>
  <si>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</si>
  <si>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</si>
  <si>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</si>
  <si>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</si>
  <si>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</si>
  <si>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</si>
  <si>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</si>
  <si>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</si>
  <si>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</si>
  <si>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</si>
  <si>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</si>
  <si>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</si>
  <si>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</si>
  <si>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</si>
  <si>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</si>
  <si>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</si>
  <si>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</si>
  <si>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</si>
  <si>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</si>
  <si>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</si>
  <si>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</si>
  <si>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</si>
  <si>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</si>
  <si>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</si>
  <si>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</si>
  <si>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</si>
  <si>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</si>
  <si>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</si>
  <si>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</si>
  <si>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</si>
  <si>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</si>
  <si>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</si>
  <si>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</si>
  <si>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</si>
  <si>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</si>
  <si>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</si>
  <si>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</si>
  <si>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</si>
  <si>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</si>
  <si>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</si>
  <si>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</si>
  <si>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</si>
  <si>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</si>
  <si>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</si>
  <si>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</si>
  <si>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</si>
  <si>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</si>
  <si>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</si>
  <si>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</si>
  <si>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</si>
  <si>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</si>
  <si>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</si>
  <si>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</si>
  <si>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</si>
  <si>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</si>
  <si>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</si>
  <si>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</si>
  <si>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</si>
  <si>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</si>
  <si>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</si>
  <si>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</si>
  <si>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</si>
  <si>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</si>
  <si>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</si>
  <si>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</si>
  <si>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</si>
  <si>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</si>
  <si>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</si>
  <si>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</si>
  <si>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</si>
  <si>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</si>
  <si>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</si>
  <si>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</si>
  <si>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</si>
  <si>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</si>
  <si>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</si>
  <si>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</si>
  <si>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</si>
  <si>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</si>
  <si>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</si>
  <si>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</si>
  <si>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</si>
  <si>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</si>
  <si>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</si>
  <si>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</si>
  <si>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</si>
  <si>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</si>
  <si>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</si>
  <si>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</si>
  <si>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</si>
  <si>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</si>
  <si>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</si>
  <si>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</si>
  <si>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</si>
  <si>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</si>
  <si>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</si>
  <si>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</si>
  <si>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</si>
  <si>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</si>
  <si>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</si>
  <si>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</si>
  <si>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</si>
  <si>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</si>
  <si>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</si>
  <si>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</si>
  <si>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</si>
  <si>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</si>
  <si>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</si>
  <si>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</si>
  <si>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</si>
  <si>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</si>
  <si>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</si>
  <si>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</si>
  <si>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</si>
  <si>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</si>
  <si>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</si>
  <si>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</si>
  <si>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</si>
  <si>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</si>
  <si>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</si>
  <si>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</si>
  <si>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</si>
  <si>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</si>
  <si>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</si>
  <si>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</si>
  <si>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</si>
  <si>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</si>
  <si>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</si>
  <si>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</si>
  <si>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</si>
  <si>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</si>
  <si>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</si>
  <si>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</si>
  <si>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</si>
  <si>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</si>
  <si>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</si>
  <si>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</si>
  <si>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</si>
  <si>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</si>
  <si>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</si>
  <si>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</si>
  <si>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</si>
  <si>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</si>
  <si>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</si>
  <si>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</si>
  <si>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</si>
  <si>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</si>
  <si>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</si>
  <si>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</si>
  <si>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</si>
  <si>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</si>
  <si>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</si>
  <si>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</si>
  <si>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</si>
  <si>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</si>
  <si>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</si>
  <si>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</si>
  <si>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</si>
  <si>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</si>
  <si>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</si>
  <si>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</si>
  <si>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</si>
  <si>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</si>
  <si>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</si>
  <si>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</si>
  <si>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</si>
  <si>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</si>
  <si>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</si>
  <si>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</si>
  <si>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</si>
  <si>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</si>
  <si>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</si>
  <si>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</si>
  <si>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</si>
  <si>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</si>
  <si>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</si>
  <si>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</si>
  <si>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</si>
  <si>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</si>
  <si>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</si>
  <si>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</si>
  <si>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</si>
  <si>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</si>
  <si>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</si>
  <si>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</si>
  <si>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</si>
  <si>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</si>
  <si>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</si>
  <si>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</si>
  <si>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</si>
  <si>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</si>
  <si>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</si>
  <si>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</si>
  <si>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</si>
  <si>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</si>
  <si>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</si>
  <si>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</si>
  <si>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</si>
  <si>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</si>
  <si>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</si>
  <si>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</si>
  <si>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</si>
  <si>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</si>
  <si>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</si>
  <si>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</si>
  <si>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</si>
  <si>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</si>
  <si>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</si>
  <si>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</si>
  <si>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</si>
  <si>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</si>
  <si>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</si>
  <si>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</si>
  <si>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</si>
  <si>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</si>
  <si>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</si>
  <si>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</si>
  <si>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</si>
  <si>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</si>
  <si>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</si>
  <si>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</si>
  <si>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</si>
  <si>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</si>
  <si>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</si>
  <si>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</si>
  <si>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</si>
  <si>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</si>
  <si>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</si>
  <si>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</si>
  <si>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</si>
  <si>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</si>
  <si>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</si>
  <si>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</si>
  <si>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</si>
  <si>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</si>
  <si>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</si>
  <si>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</si>
  <si>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</si>
  <si>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</si>
  <si>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</si>
  <si>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</si>
  <si>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</si>
  <si>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</si>
  <si>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</si>
  <si>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</si>
  <si>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</si>
  <si>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</si>
  <si>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</si>
  <si>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</si>
  <si>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</si>
  <si>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</si>
  <si>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</si>
  <si>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</si>
  <si>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</si>
  <si>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</si>
  <si>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</si>
  <si>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</si>
  <si>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</si>
  <si>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</si>
  <si>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</si>
  <si>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</si>
  <si>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</si>
  <si>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</si>
  <si>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</si>
  <si>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</si>
  <si>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</si>
  <si>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</si>
  <si>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</si>
  <si>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</si>
  <si>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</si>
  <si>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</si>
  <si>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</si>
  <si>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</si>
  <si>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</si>
  <si>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</si>
  <si>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</si>
  <si>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</si>
  <si>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</si>
  <si>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</si>
  <si>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</si>
  <si>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</si>
  <si>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</si>
  <si>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</si>
  <si>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</si>
  <si>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</si>
  <si>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</si>
  <si>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</si>
  <si>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</si>
  <si>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</si>
  <si>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</si>
  <si>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</si>
  <si>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</si>
  <si>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</si>
  <si>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</si>
  <si>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</si>
  <si>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</si>
  <si>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</si>
  <si>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</si>
  <si>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</si>
  <si>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</si>
  <si>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</si>
  <si>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</si>
  <si>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</si>
  <si>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</si>
  <si>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</si>
  <si>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</si>
  <si>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</si>
  <si>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</si>
  <si>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</si>
  <si>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</si>
  <si>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</si>
  <si>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</si>
  <si>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</si>
  <si>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</si>
  <si>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</si>
  <si>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</si>
  <si>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</si>
  <si>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</si>
  <si>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</si>
  <si>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</si>
  <si>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</si>
  <si>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</si>
  <si>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</si>
  <si>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</si>
  <si>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</si>
  <si>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</si>
  <si>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</si>
  <si>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</si>
  <si>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</si>
  <si>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</si>
  <si>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</si>
  <si>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</si>
  <si>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</si>
  <si>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</si>
  <si>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</si>
  <si>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</si>
  <si>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</si>
  <si>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</si>
  <si>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</si>
  <si>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</si>
  <si>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</si>
  <si>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</si>
  <si>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</si>
  <si>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</si>
  <si>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</si>
  <si>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</si>
  <si>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</si>
  <si>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</si>
  <si>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</si>
  <si>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</si>
  <si>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</si>
  <si>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</si>
  <si>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</si>
  <si>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</si>
  <si>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</si>
  <si>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</si>
  <si>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</si>
  <si>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</si>
  <si>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</si>
  <si>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</si>
  <si>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</si>
  <si>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</si>
  <si>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</si>
  <si>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</si>
  <si>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</si>
  <si>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</si>
  <si>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</si>
  <si>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</si>
  <si>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</si>
  <si>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</si>
  <si>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</si>
  <si>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</si>
  <si>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</si>
  <si>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</si>
  <si>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</si>
  <si>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</si>
  <si>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</si>
  <si>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</si>
  <si>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</si>
  <si>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</si>
  <si>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</si>
  <si>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</si>
  <si>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</si>
  <si>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</si>
  <si>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</si>
  <si>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</si>
  <si>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</si>
  <si>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</si>
  <si>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</si>
  <si>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</si>
  <si>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</si>
  <si>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</si>
  <si>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</si>
  <si>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</si>
  <si>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</si>
  <si>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</si>
  <si>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</si>
  <si>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</si>
  <si>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</si>
  <si>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</si>
  <si>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</si>
  <si>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</si>
  <si>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</si>
  <si>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</si>
  <si>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</si>
  <si>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</si>
  <si>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</si>
  <si>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</si>
  <si>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</si>
  <si>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</si>
  <si>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</si>
  <si>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</si>
  <si>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</si>
  <si>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</si>
  <si>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</si>
  <si>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</si>
  <si>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</si>
  <si>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</si>
  <si>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</si>
  <si>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</si>
  <si>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</si>
  <si>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</si>
  <si>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</si>
  <si>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</si>
  <si>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</si>
  <si>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</si>
  <si>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</si>
  <si>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</si>
  <si>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</si>
  <si>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</si>
  <si>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</si>
  <si>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</si>
  <si>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</si>
  <si>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</si>
  <si>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</si>
  <si>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</si>
  <si>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</si>
  <si>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</si>
  <si>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</si>
  <si>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</si>
  <si>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</si>
  <si>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</si>
  <si>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</si>
  <si>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</si>
  <si>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</si>
  <si>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</si>
  <si>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</si>
  <si>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</si>
  <si>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</si>
  <si>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</si>
  <si>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</si>
  <si>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</si>
  <si>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</si>
  <si>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</si>
  <si>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</si>
  <si>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</si>
  <si>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</si>
  <si>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</si>
  <si>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</si>
  <si>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</si>
  <si>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</si>
  <si>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</si>
  <si>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</si>
  <si>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</si>
  <si>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</si>
  <si>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</si>
  <si>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</si>
  <si>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</si>
  <si>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</si>
  <si>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</si>
  <si>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</si>
  <si>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</si>
  <si>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</si>
  <si>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</si>
  <si>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</si>
  <si>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</si>
  <si>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</si>
  <si>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</si>
  <si>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</si>
  <si>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</si>
  <si>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</si>
  <si>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</si>
  <si>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</si>
  <si>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</si>
  <si>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</si>
  <si>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</si>
  <si>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</si>
  <si>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</si>
  <si>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</si>
  <si>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</si>
  <si>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</si>
  <si>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</si>
  <si>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</si>
  <si>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</si>
  <si>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</si>
  <si>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</si>
  <si>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</si>
  <si>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</si>
  <si>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</si>
  <si>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</si>
  <si>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</si>
  <si>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</si>
  <si>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</si>
  <si>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</si>
  <si>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</si>
  <si>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</si>
  <si>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</si>
  <si>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</si>
  <si>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</si>
  <si>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</si>
  <si>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</si>
  <si>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</si>
  <si>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</si>
  <si>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</si>
  <si>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</si>
  <si>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</si>
  <si>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</si>
  <si>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</si>
  <si>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</si>
  <si>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</si>
  <si>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</si>
  <si>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</si>
  <si>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</si>
  <si>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</si>
  <si>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</si>
  <si>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</si>
  <si>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</si>
  <si>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</si>
  <si>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</si>
  <si>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</si>
  <si>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</si>
  <si>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</si>
  <si>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</si>
  <si>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</si>
  <si>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</si>
  <si>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</si>
  <si>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</si>
  <si>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</si>
  <si>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</si>
  <si>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</si>
  <si>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</si>
  <si>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</si>
  <si>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</si>
  <si>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</si>
  <si>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</si>
  <si>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</si>
  <si>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</si>
  <si>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</si>
  <si>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</si>
  <si>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</si>
  <si>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</si>
  <si>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</si>
  <si>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</si>
  <si>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</si>
  <si>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</si>
  <si>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</si>
  <si>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</si>
  <si>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</si>
  <si>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</si>
  <si>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</si>
  <si>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</si>
  <si>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</si>
  <si>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</si>
  <si>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</si>
  <si>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</si>
  <si>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</si>
  <si>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</si>
  <si>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</si>
  <si>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</si>
  <si>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</si>
  <si>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</si>
  <si>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</si>
  <si>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</si>
  <si>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</si>
  <si>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</si>
  <si>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</si>
  <si>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</si>
  <si>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</si>
  <si>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</si>
  <si>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</si>
  <si>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</si>
  <si>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</si>
  <si>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</si>
  <si>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</si>
  <si>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</si>
  <si>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</si>
  <si>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</si>
  <si>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</si>
  <si>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</si>
  <si>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</si>
  <si>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</si>
  <si>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</si>
  <si>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</si>
  <si>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</si>
  <si>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</si>
  <si>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</si>
  <si>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</si>
  <si>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</si>
  <si>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</si>
  <si>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</si>
  <si>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</si>
  <si>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</si>
  <si>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</si>
  <si>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</si>
  <si>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</si>
  <si>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</si>
  <si>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</si>
  <si>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</si>
  <si>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</si>
  <si>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</si>
  <si>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</si>
  <si>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</si>
  <si>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</si>
  <si>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</si>
  <si>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</si>
  <si>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</si>
  <si>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</si>
  <si>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</si>
  <si>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</si>
  <si>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</si>
  <si>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</si>
  <si>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</si>
  <si>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</si>
  <si>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</si>
  <si>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</si>
  <si>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</si>
  <si>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</si>
  <si>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</si>
  <si>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</si>
  <si>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</si>
  <si>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</si>
  <si>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</si>
  <si>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</si>
  <si>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</si>
  <si>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</si>
  <si>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</si>
  <si>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</si>
  <si>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</si>
  <si>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</si>
  <si>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</si>
  <si>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</si>
  <si>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</si>
  <si>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</si>
  <si>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</si>
  <si>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</si>
  <si>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</si>
  <si>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</si>
  <si>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</si>
  <si>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</si>
  <si>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</si>
  <si>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</si>
  <si>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</si>
  <si>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</si>
  <si>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</si>
  <si>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</si>
  <si>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</si>
  <si>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</si>
  <si>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</si>
  <si>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</si>
  <si>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</si>
  <si>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</si>
  <si>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</si>
  <si>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</si>
  <si>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</si>
  <si>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</si>
  <si>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</si>
  <si>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</si>
  <si>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</si>
  <si>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</si>
  <si>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</si>
  <si>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</si>
  <si>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</si>
  <si>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</si>
  <si>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</si>
  <si>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</si>
  <si>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</si>
  <si>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</si>
  <si>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</si>
  <si>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</si>
  <si>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</si>
  <si>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</si>
  <si>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</si>
  <si>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</si>
  <si>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</si>
  <si>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</si>
  <si>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</si>
  <si>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</si>
  <si>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</si>
  <si>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</si>
  <si>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</si>
  <si>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</si>
  <si>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</si>
  <si>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</si>
  <si>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</si>
  <si>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</si>
  <si>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</si>
  <si>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</si>
  <si>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</si>
  <si>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</si>
  <si>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</si>
  <si>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</si>
  <si>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</si>
  <si>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</si>
  <si>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</si>
  <si>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</si>
  <si>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</si>
  <si>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</si>
  <si>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</si>
  <si>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</si>
  <si>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</si>
  <si>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</si>
  <si>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</si>
  <si>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</si>
  <si>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</si>
  <si>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</si>
  <si>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</si>
  <si>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</si>
  <si>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</si>
  <si>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</si>
  <si>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</si>
  <si>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</si>
  <si>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</si>
  <si>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</si>
  <si>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</si>
  <si>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</si>
  <si>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</si>
  <si>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</si>
  <si>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</si>
  <si>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</si>
  <si>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</si>
  <si>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</si>
  <si>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</si>
  <si>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</si>
  <si>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</si>
  <si>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</si>
  <si>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</si>
  <si>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</si>
  <si>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</si>
  <si>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</si>
  <si>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</si>
  <si>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</si>
  <si>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</si>
  <si>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</si>
  <si>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</si>
  <si>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</si>
  <si>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</si>
  <si>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</si>
  <si>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</si>
  <si>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</si>
  <si>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</si>
  <si>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</si>
  <si>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</si>
  <si>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</si>
  <si>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</si>
  <si>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</si>
  <si>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</si>
  <si>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</si>
  <si>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</si>
  <si>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</si>
  <si>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</si>
  <si>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</si>
  <si>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</si>
  <si>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</si>
  <si>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</si>
  <si>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</si>
  <si>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</si>
  <si>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</si>
  <si>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</si>
  <si>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</si>
  <si>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</si>
  <si>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</si>
  <si>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</si>
  <si>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</si>
  <si>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</si>
  <si>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</si>
  <si>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</si>
  <si>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</si>
  <si>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</si>
  <si>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</si>
  <si>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</si>
  <si>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</si>
  <si>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</si>
  <si>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</si>
  <si>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</si>
  <si>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</si>
  <si>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</si>
  <si>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</si>
  <si>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</si>
  <si>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</si>
  <si>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</si>
  <si>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</si>
  <si>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</si>
  <si>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</si>
  <si>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</si>
  <si>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</si>
  <si>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</si>
  <si>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</si>
  <si>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</si>
  <si>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</si>
  <si>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</si>
  <si>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</si>
  <si>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</si>
  <si>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</si>
  <si>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</si>
  <si>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</si>
  <si>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</si>
  <si>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</si>
  <si>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</si>
  <si>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</si>
  <si>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</si>
  <si>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</si>
  <si>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</si>
  <si>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</si>
  <si>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</si>
  <si>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</si>
  <si>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</si>
  <si>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</si>
  <si>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</si>
  <si>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</si>
  <si>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</si>
  <si>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</si>
  <si>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</si>
  <si>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</si>
  <si>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</si>
  <si>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</si>
  <si>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</si>
  <si>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</si>
  <si>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</si>
  <si>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</si>
  <si>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</si>
  <si>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</si>
  <si>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</si>
  <si>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</si>
  <si>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</si>
  <si>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</si>
  <si>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</si>
  <si>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</si>
  <si>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</si>
  <si>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</si>
  <si>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</si>
  <si>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</si>
  <si>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</si>
  <si>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</si>
  <si>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</si>
  <si>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</si>
  <si>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</si>
  <si>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</si>
  <si>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</si>
  <si>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</si>
  <si>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</si>
  <si>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</si>
  <si>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</si>
  <si>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</si>
  <si>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</si>
  <si>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</si>
  <si>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</si>
  <si>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</si>
  <si>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</si>
  <si>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</si>
  <si>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</si>
  <si>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</si>
  <si>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</si>
  <si>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</si>
  <si>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</si>
  <si>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</si>
  <si>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</si>
  <si>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</si>
  <si>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</si>
  <si>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</si>
  <si>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</si>
  <si>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</si>
  <si>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</si>
  <si>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</si>
  <si>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</si>
  <si>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</si>
  <si>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</si>
  <si>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</si>
  <si>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</si>
  <si>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</si>
  <si>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</si>
  <si>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</si>
  <si>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</si>
  <si>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</si>
  <si>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</si>
  <si>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</si>
  <si>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</si>
  <si>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</si>
  <si>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</si>
  <si>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</si>
  <si>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</si>
  <si>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</si>
  <si>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</si>
  <si>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</si>
  <si>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</si>
  <si>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</si>
  <si>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</si>
  <si>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</si>
  <si>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</si>
  <si>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</si>
  <si>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</si>
  <si>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</si>
  <si>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</si>
  <si>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</si>
  <si>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</si>
  <si>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</si>
  <si>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</si>
  <si>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</si>
  <si>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</si>
  <si>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</si>
  <si>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</si>
  <si>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</si>
  <si>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</si>
  <si>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</si>
  <si>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</si>
  <si>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</si>
  <si>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</si>
  <si>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</si>
  <si>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</si>
  <si>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</si>
  <si>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</si>
  <si>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</si>
  <si>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</si>
  <si>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</si>
  <si>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</si>
  <si>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</si>
  <si>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</si>
  <si>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</si>
  <si>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</si>
  <si>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</si>
  <si>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</si>
  <si>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</si>
  <si>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</si>
  <si>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</si>
  <si>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</si>
  <si>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</si>
  <si>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</si>
  <si>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</si>
  <si>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</si>
  <si>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</si>
  <si>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</si>
  <si>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</si>
  <si>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</si>
  <si>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</si>
  <si>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</si>
  <si>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</si>
  <si>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</si>
  <si>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</si>
  <si>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</si>
  <si>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</si>
  <si>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</si>
  <si>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</si>
  <si>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</si>
  <si>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</si>
  <si>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</si>
  <si>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</si>
  <si>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</si>
  <si>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</si>
  <si>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</si>
  <si>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</si>
  <si>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</si>
  <si>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</si>
  <si>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</si>
  <si>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</si>
  <si>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</si>
  <si>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</si>
  <si>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</si>
  <si>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</si>
  <si>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</si>
  <si>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</si>
  <si>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</si>
  <si>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</si>
  <si>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</si>
  <si>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</si>
  <si>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</si>
  <si>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</si>
  <si>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</si>
  <si>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</si>
  <si>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</si>
  <si>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</si>
  <si>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</si>
  <si>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</si>
  <si>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</si>
  <si>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</si>
  <si>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</si>
  <si>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</si>
  <si>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</si>
  <si>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</si>
  <si>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</si>
  <si>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</si>
  <si>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</si>
  <si>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</si>
  <si>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</si>
  <si>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</si>
  <si>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</si>
  <si>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</si>
  <si>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</si>
  <si>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</si>
  <si>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</si>
  <si>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</si>
  <si>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</si>
  <si>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</si>
  <si>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</si>
  <si>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</si>
  <si>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</si>
  <si>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</si>
  <si>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</si>
  <si>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</si>
  <si>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</si>
  <si>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</si>
  <si>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</si>
  <si>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</si>
  <si>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</si>
  <si>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</si>
  <si>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</si>
  <si>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</si>
  <si>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</si>
  <si>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</si>
  <si>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</si>
  <si>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</si>
  <si>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</si>
  <si>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</si>
  <si>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</si>
  <si>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</si>
  <si>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</si>
  <si>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</si>
  <si>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</si>
  <si>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</si>
  <si>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</si>
  <si>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</si>
  <si>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</si>
  <si>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</si>
  <si>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</si>
  <si>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</si>
  <si>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</si>
  <si>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</si>
  <si>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</si>
  <si>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</si>
  <si>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</si>
  <si>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</si>
  <si>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</si>
  <si>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</si>
  <si>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</si>
  <si>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</si>
  <si>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</si>
  <si>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</si>
  <si>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</si>
  <si>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</si>
  <si>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</si>
  <si>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</si>
  <si>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</si>
  <si>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</si>
  <si>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</si>
  <si>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</si>
  <si>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</si>
  <si>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</si>
  <si>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</si>
  <si>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</si>
  <si>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</si>
  <si>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</si>
  <si>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</si>
  <si>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</si>
  <si>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</si>
  <si>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</si>
  <si>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</si>
  <si>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</si>
  <si>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</si>
  <si>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</si>
  <si>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</si>
  <si>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</si>
  <si>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</si>
  <si>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</si>
  <si>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</si>
  <si>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</si>
  <si>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</si>
  <si>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</si>
  <si>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</si>
  <si>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</si>
  <si>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</si>
  <si>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</si>
  <si>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</si>
  <si>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</si>
  <si>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</si>
  <si>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</si>
  <si>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</si>
  <si>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</si>
  <si>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</si>
  <si>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</si>
  <si>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</si>
  <si>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</si>
  <si>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</si>
  <si>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</si>
  <si>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</si>
  <si>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</si>
  <si>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</si>
  <si>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</si>
  <si>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</si>
  <si>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</si>
  <si>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</si>
  <si>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</si>
  <si>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</si>
  <si>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</si>
  <si>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</si>
  <si>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</si>
  <si>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</si>
  <si>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</si>
  <si>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</si>
  <si>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</si>
  <si>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</si>
  <si>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</si>
  <si>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</si>
  <si>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</si>
  <si>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</si>
  <si>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</si>
  <si>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</si>
  <si>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</si>
  <si>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</si>
  <si>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</si>
  <si>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</si>
  <si>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</si>
  <si>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</si>
  <si>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</si>
  <si>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</si>
  <si>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</si>
  <si>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</si>
  <si>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</si>
  <si>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</si>
  <si>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</si>
  <si>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</si>
  <si>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</si>
  <si>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</si>
  <si>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</si>
  <si>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</si>
  <si>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</si>
  <si>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</si>
  <si>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</si>
  <si>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</si>
  <si>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</si>
  <si>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</si>
  <si>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</si>
  <si>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</si>
  <si>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</si>
  <si>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</si>
  <si>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</si>
  <si>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</si>
  <si>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</si>
  <si>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</si>
  <si>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</si>
  <si>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</si>
  <si>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</si>
  <si>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</si>
  <si>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</si>
  <si>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</si>
  <si>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</si>
  <si>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</si>
  <si>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</si>
  <si>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</si>
  <si>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</si>
  <si>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</si>
  <si>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</si>
  <si>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</si>
  <si>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</si>
  <si>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</si>
  <si>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</si>
  <si>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</si>
  <si>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</si>
  <si>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</si>
  <si>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</si>
  <si>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</si>
  <si>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</si>
  <si>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</si>
  <si>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</si>
  <si>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</si>
  <si>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</si>
  <si>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</si>
  <si>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</si>
  <si>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</si>
  <si>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</si>
  <si>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</si>
  <si>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</si>
  <si>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</si>
  <si>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</si>
  <si>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</si>
  <si>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</si>
  <si>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</si>
  <si>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</si>
  <si>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</si>
  <si>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</si>
  <si>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</si>
  <si>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</si>
  <si>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</si>
  <si>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</si>
  <si>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</si>
  <si>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</si>
  <si>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</si>
  <si>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</si>
  <si>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</si>
  <si>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</si>
  <si>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</si>
  <si>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</si>
  <si>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</si>
  <si>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</si>
  <si>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</si>
  <si>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</si>
  <si>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</si>
  <si>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</si>
  <si>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</si>
  <si>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</si>
  <si>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</si>
  <si>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</si>
  <si>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</si>
  <si>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</si>
  <si>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</si>
  <si>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</si>
  <si>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</si>
  <si>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</si>
  <si>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</si>
  <si>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</si>
  <si>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</si>
  <si>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</si>
  <si>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</si>
  <si>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</si>
  <si>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</si>
  <si>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</si>
  <si>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</si>
  <si>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</si>
  <si>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</si>
  <si>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</si>
  <si>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</si>
  <si>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</si>
  <si>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</si>
  <si>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</si>
  <si>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</si>
  <si>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</si>
  <si>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</si>
  <si>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</si>
  <si>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</si>
  <si>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</si>
  <si>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</si>
  <si>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</si>
  <si>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</si>
  <si>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</si>
  <si>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</si>
  <si>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</si>
  <si>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</si>
  <si>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</si>
  <si>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</si>
  <si>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</si>
  <si>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</si>
  <si>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</si>
  <si>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</si>
  <si>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</si>
  <si>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</si>
  <si>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</si>
  <si>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</si>
  <si>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</si>
  <si>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</si>
  <si>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</si>
  <si>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</si>
  <si>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</si>
  <si>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</si>
  <si>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</si>
  <si>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</si>
  <si>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</si>
  <si>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</si>
  <si>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</si>
  <si>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</si>
  <si>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</si>
  <si>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</si>
  <si>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</si>
  <si>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</si>
  <si>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</si>
  <si>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</si>
  <si>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</si>
  <si>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</si>
  <si>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</si>
  <si>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</si>
  <si>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</si>
  <si>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</si>
  <si>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</si>
  <si>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</si>
  <si>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</si>
  <si>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</si>
  <si>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</si>
  <si>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</si>
  <si>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</si>
  <si>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</si>
  <si>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</si>
  <si>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</si>
  <si>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</si>
  <si>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</si>
  <si>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</si>
  <si>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</si>
  <si>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</si>
  <si>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</si>
  <si>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</si>
  <si>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</si>
  <si>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</si>
  <si>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</si>
  <si>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</si>
  <si>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</si>
  <si>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</si>
  <si>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</si>
  <si>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</si>
  <si>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</si>
  <si>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</si>
  <si>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</si>
  <si>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</si>
  <si>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</si>
  <si>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</si>
  <si>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</si>
  <si>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</si>
  <si>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</si>
  <si>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</si>
  <si>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</si>
  <si>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</si>
  <si>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</si>
  <si>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</si>
  <si>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</si>
  <si>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</si>
  <si>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</si>
  <si>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</si>
  <si>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</si>
  <si>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</si>
  <si>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</si>
  <si>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</si>
  <si>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</si>
  <si>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</si>
  <si>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</si>
  <si>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</si>
  <si>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</si>
  <si>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</si>
  <si>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</si>
  <si>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</si>
  <si>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</si>
  <si>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</si>
  <si>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</si>
  <si>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</si>
  <si>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</si>
  <si>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</si>
  <si>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</si>
  <si>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</si>
  <si>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</si>
  <si>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</si>
  <si>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</si>
  <si>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</si>
  <si>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</si>
  <si>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</si>
  <si>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</si>
  <si>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</si>
  <si>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</si>
  <si>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</si>
  <si>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</si>
  <si>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</si>
  <si>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</si>
  <si>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</si>
  <si>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</si>
  <si>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</si>
  <si>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</si>
  <si>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</si>
  <si>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</si>
  <si>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</si>
  <si>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</si>
  <si>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</si>
  <si>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</si>
  <si>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</si>
  <si>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</si>
  <si>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</si>
  <si>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</si>
  <si>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</si>
  <si>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</si>
  <si>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</si>
  <si>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</si>
  <si>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</si>
  <si>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</si>
  <si>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</si>
  <si>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</si>
  <si>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</si>
  <si>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</si>
  <si>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</si>
  <si>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</si>
  <si>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</si>
  <si>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</si>
  <si>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</si>
  <si>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</si>
  <si>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</si>
  <si>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</si>
  <si>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</si>
  <si>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</si>
  <si>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</si>
  <si>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</si>
  <si>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</si>
  <si>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</si>
  <si>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</si>
  <si>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</si>
  <si>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</si>
  <si>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</si>
  <si>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</si>
  <si>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</si>
  <si>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</si>
  <si>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</si>
  <si>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</si>
  <si>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</si>
  <si>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</si>
  <si>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</si>
  <si>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</si>
  <si>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</si>
  <si>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</si>
  <si>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</si>
  <si>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</si>
  <si>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</si>
  <si>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</si>
  <si>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</si>
  <si>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</si>
  <si>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</si>
  <si>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</si>
  <si>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</si>
  <si>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</si>
  <si>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</si>
  <si>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</si>
  <si>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</si>
  <si>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</si>
  <si>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</si>
  <si>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</si>
  <si>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</si>
  <si>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</si>
  <si>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</si>
  <si>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</si>
  <si>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</si>
  <si>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</si>
  <si>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</si>
  <si>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</si>
  <si>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</si>
  <si>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</si>
  <si>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</si>
  <si>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</si>
  <si>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</si>
  <si>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</si>
  <si>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</si>
  <si>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</si>
  <si>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</si>
  <si>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</si>
  <si>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</si>
  <si>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</si>
  <si>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</si>
  <si>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</si>
  <si>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</si>
  <si>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</si>
  <si>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</si>
  <si>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</si>
  <si>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</si>
  <si>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</si>
  <si>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</si>
  <si>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</si>
  <si>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</si>
  <si>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</si>
  <si>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</si>
  <si>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</si>
  <si>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</si>
  <si>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</si>
  <si>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</si>
  <si>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</si>
  <si>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</si>
  <si>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</si>
  <si>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</si>
  <si>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</si>
  <si>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</si>
  <si>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</si>
  <si>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</si>
  <si>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</si>
  <si>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</si>
  <si>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</si>
  <si>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</si>
  <si>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</si>
  <si>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</si>
  <si>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</si>
  <si>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</si>
  <si>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</si>
  <si>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</si>
  <si>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</si>
  <si>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</si>
  <si>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</si>
  <si>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</si>
  <si>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</si>
  <si>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</si>
  <si>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</si>
  <si>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</si>
  <si>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</si>
  <si>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</si>
  <si>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</si>
  <si>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</si>
  <si>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</si>
  <si>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</si>
  <si>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</si>
  <si>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</si>
  <si>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</si>
  <si>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</si>
  <si>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</si>
  <si>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</si>
  <si>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</si>
  <si>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</si>
  <si>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</si>
  <si>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</si>
  <si>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</si>
  <si>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</si>
  <si>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</si>
  <si>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</si>
  <si>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</si>
  <si>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</si>
  <si>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</si>
  <si>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</si>
  <si>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</si>
  <si>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</si>
  <si>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</si>
  <si>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</si>
  <si>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</si>
  <si>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</si>
  <si>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</si>
  <si>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</si>
  <si>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</si>
  <si>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</si>
  <si>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</si>
  <si>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</si>
  <si>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</si>
  <si>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</si>
  <si>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</si>
  <si>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</si>
  <si>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</si>
  <si>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</si>
  <si>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</si>
  <si>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</si>
  <si>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</si>
  <si>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</si>
  <si>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</si>
  <si>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</si>
  <si>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</si>
  <si>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</si>
  <si>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</si>
  <si>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</si>
  <si>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</si>
  <si>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</si>
  <si>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</si>
  <si>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</si>
  <si>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</si>
  <si>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</si>
  <si>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</si>
  <si>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</si>
  <si>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</si>
  <si>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</si>
  <si>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</si>
  <si>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</si>
  <si>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</si>
  <si>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</si>
  <si>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</si>
  <si>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</si>
  <si>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</si>
  <si>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</si>
  <si>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</si>
  <si>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</si>
  <si>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</si>
  <si>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</si>
  <si>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</si>
  <si>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</si>
  <si>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</si>
  <si>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</si>
  <si>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</si>
  <si>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</si>
  <si>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</si>
  <si>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</si>
  <si>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</si>
  <si>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</si>
  <si>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</si>
  <si>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</si>
  <si>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</si>
  <si>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</si>
  <si>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</si>
  <si>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</si>
  <si>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</si>
  <si>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</si>
  <si>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</si>
  <si>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</si>
  <si>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</si>
  <si>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</si>
  <si>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</si>
  <si>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</si>
  <si>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</si>
  <si>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</si>
  <si>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</si>
  <si>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</si>
  <si>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</si>
  <si>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</si>
  <si>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</si>
  <si>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</si>
  <si>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</si>
  <si>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</si>
  <si>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</si>
  <si>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</si>
  <si>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</si>
  <si>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</si>
  <si>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</si>
  <si>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</si>
  <si>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</si>
  <si>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</si>
  <si>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</si>
  <si>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</si>
  <si>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</si>
  <si>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</si>
  <si>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</si>
  <si>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</si>
  <si>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</si>
  <si>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</si>
  <si>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</si>
  <si>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</si>
  <si>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</si>
  <si>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</si>
  <si>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</si>
  <si>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</si>
  <si>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</si>
  <si>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</si>
  <si>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</si>
  <si>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</si>
  <si>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</si>
  <si>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</si>
  <si>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</si>
  <si>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</si>
  <si>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</si>
  <si>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</si>
  <si>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</si>
  <si>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</si>
  <si>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</si>
  <si>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</si>
  <si>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</si>
  <si>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</si>
  <si>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</si>
  <si>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</si>
  <si>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</si>
  <si>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</si>
  <si>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</si>
  <si>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</si>
  <si>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</si>
  <si>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</si>
  <si>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</si>
  <si>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</si>
  <si>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</si>
  <si>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</si>
  <si>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</si>
  <si>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</si>
  <si>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</si>
  <si>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</si>
  <si>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</si>
  <si>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</si>
  <si>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</si>
  <si>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</si>
  <si>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</si>
  <si>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</si>
  <si>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</si>
  <si>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</si>
  <si>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</si>
  <si>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</si>
  <si>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</si>
  <si>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</si>
  <si>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</si>
  <si>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</si>
  <si>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</si>
  <si>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</si>
  <si>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</si>
  <si>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</si>
  <si>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</si>
  <si>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</si>
  <si>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</si>
  <si>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</si>
  <si>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</si>
  <si>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</si>
  <si>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</si>
  <si>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</si>
  <si>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</si>
  <si>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</si>
  <si>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</si>
  <si>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</si>
  <si>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</si>
  <si>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</si>
  <si>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</si>
  <si>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</si>
  <si>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</si>
  <si>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</si>
  <si>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</si>
  <si>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</si>
  <si>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</si>
  <si>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</si>
  <si>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</si>
  <si>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</si>
  <si>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</si>
  <si>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</si>
  <si>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</si>
  <si>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</si>
  <si>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</si>
  <si>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</si>
  <si>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</si>
  <si>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</si>
  <si>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</si>
  <si>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</si>
  <si>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</si>
  <si>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</si>
  <si>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</si>
  <si>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</si>
  <si>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</si>
  <si>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</si>
  <si>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</si>
  <si>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</si>
  <si>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</si>
  <si>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</si>
  <si>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</si>
  <si>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</si>
  <si>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</si>
  <si>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</si>
  <si>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</si>
  <si>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</si>
  <si>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</si>
  <si>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</si>
  <si>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</si>
  <si>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</si>
  <si>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</si>
  <si>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</si>
  <si>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</si>
  <si>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</si>
  <si>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</si>
  <si>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</si>
  <si>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</si>
  <si>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</si>
  <si>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</si>
  <si>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</si>
  <si>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</si>
  <si>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</si>
  <si>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</si>
  <si>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</si>
  <si>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</si>
  <si>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</si>
  <si>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</si>
  <si>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</si>
  <si>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</si>
  <si>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</si>
  <si>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</si>
  <si>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</si>
  <si>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</si>
  <si>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</si>
  <si>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</si>
  <si>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</si>
  <si>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</si>
  <si>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</si>
  <si>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</si>
  <si>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</si>
  <si>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</si>
  <si>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</si>
  <si>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</si>
  <si>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</si>
  <si>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</si>
  <si>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</si>
  <si>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</si>
  <si>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</si>
  <si>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</si>
  <si>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</si>
  <si>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</si>
  <si>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</si>
  <si>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</si>
  <si>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</si>
  <si>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</si>
  <si>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</si>
  <si>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</si>
  <si>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</si>
  <si>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</si>
  <si>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</si>
  <si>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</si>
  <si>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</si>
  <si>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</si>
  <si>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</si>
  <si>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</si>
  <si>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</si>
  <si>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</si>
  <si>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</si>
  <si>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</si>
  <si>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</si>
  <si>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</si>
  <si>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</si>
  <si>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</si>
  <si>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</si>
  <si>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</si>
  <si>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</si>
  <si>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</si>
  <si>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</si>
  <si>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</si>
  <si>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</si>
  <si>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</si>
  <si>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</si>
  <si>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</si>
  <si>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</si>
  <si>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</si>
  <si>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</si>
  <si>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</si>
  <si>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</si>
  <si>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</si>
  <si>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</si>
  <si>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</si>
  <si>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</si>
  <si>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</si>
  <si>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</si>
  <si>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</si>
  <si>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</si>
  <si>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</si>
  <si>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</si>
  <si>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</si>
  <si>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</si>
  <si>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</si>
  <si>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</si>
  <si>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</si>
  <si>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</si>
  <si>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</si>
  <si>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</si>
  <si>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</si>
  <si>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</si>
  <si>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</si>
  <si>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</si>
  <si>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</si>
  <si>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</si>
  <si>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</si>
  <si>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</si>
  <si>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</si>
  <si>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</si>
  <si>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</si>
  <si>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</si>
  <si>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</si>
  <si>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</si>
  <si>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</si>
  <si>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</si>
  <si>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</si>
  <si>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</si>
  <si>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</si>
  <si>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</si>
  <si>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</si>
  <si>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</si>
  <si>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</si>
  <si>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</si>
  <si>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</si>
  <si>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</si>
  <si>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</si>
  <si>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</si>
  <si>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</si>
  <si>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</si>
  <si>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</si>
  <si>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</si>
  <si>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</si>
  <si>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</si>
  <si>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</si>
  <si>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</si>
  <si>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</si>
  <si>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</si>
  <si>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</si>
  <si>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</si>
  <si>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</si>
  <si>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</si>
  <si>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</si>
  <si>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</si>
  <si>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</si>
  <si>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</si>
  <si>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</si>
  <si>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</si>
  <si>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</si>
  <si>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</si>
  <si>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</si>
  <si>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</si>
  <si>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</si>
  <si>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</si>
  <si>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</si>
  <si>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</si>
  <si>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</si>
  <si>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</si>
  <si>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</si>
  <si>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</si>
  <si>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</si>
  <si>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</si>
  <si>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</si>
  <si>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</si>
  <si>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</si>
  <si>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</si>
  <si>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</si>
  <si>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</si>
  <si>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</si>
  <si>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</si>
  <si>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</si>
  <si>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</si>
  <si>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</si>
  <si>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</si>
  <si>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</si>
  <si>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</si>
  <si>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</si>
  <si>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</si>
  <si>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</si>
  <si>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</si>
  <si>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</si>
  <si>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</si>
  <si>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</si>
  <si>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</si>
  <si>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</si>
  <si>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</si>
  <si>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</si>
  <si>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</si>
  <si>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</si>
  <si>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</si>
  <si>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</si>
  <si>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</si>
  <si>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</si>
  <si>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</si>
  <si>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</si>
  <si>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</si>
  <si>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</si>
  <si>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</si>
  <si>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</si>
  <si>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</si>
  <si>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</si>
  <si>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</si>
  <si>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</si>
  <si>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</si>
  <si>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</si>
  <si>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</si>
  <si>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</si>
  <si>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</si>
  <si>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</si>
  <si>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</si>
  <si>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</si>
  <si>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</si>
  <si>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</si>
  <si>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</si>
  <si>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</si>
  <si>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</si>
  <si>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</si>
  <si>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</si>
  <si>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</si>
  <si>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</si>
  <si>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</si>
  <si>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</si>
  <si>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</si>
  <si>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</si>
  <si>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</si>
  <si>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</si>
  <si>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</si>
  <si>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</si>
  <si>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</si>
  <si>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</si>
  <si>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</si>
  <si>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</si>
  <si>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</si>
  <si>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</si>
  <si>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</si>
  <si>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</si>
  <si>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</si>
  <si>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</si>
  <si>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</si>
  <si>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</si>
  <si>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</si>
  <si>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</si>
  <si>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</si>
  <si>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</si>
  <si>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</si>
  <si>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</si>
  <si>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</si>
  <si>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</si>
  <si>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</si>
  <si>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</si>
  <si>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</si>
  <si>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</si>
  <si>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</si>
  <si>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</si>
  <si>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</si>
  <si>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</si>
  <si>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</si>
  <si>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</si>
  <si>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</si>
  <si>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</si>
  <si>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</si>
  <si>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</si>
  <si>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</si>
  <si>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</si>
  <si>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</si>
  <si>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</si>
  <si>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</si>
  <si>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</si>
  <si>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</si>
  <si>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</si>
  <si>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</si>
  <si>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</si>
  <si>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</si>
  <si>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</si>
  <si>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</si>
  <si>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</si>
  <si>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</si>
  <si>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</si>
  <si>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</si>
  <si>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</si>
  <si>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</si>
  <si>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</si>
  <si>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</si>
  <si>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</si>
  <si>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</si>
  <si>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</si>
  <si>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</si>
  <si>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</si>
  <si>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</si>
  <si>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</si>
  <si>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</si>
  <si>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</si>
  <si>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</si>
  <si>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</si>
  <si>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</si>
  <si>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</si>
  <si>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</si>
  <si>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</si>
  <si>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</si>
  <si>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</si>
  <si>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</si>
  <si>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</si>
  <si>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</si>
  <si>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</si>
  <si>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</si>
  <si>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</si>
  <si>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</si>
  <si>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</si>
  <si>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</si>
  <si>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</si>
  <si>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</si>
  <si>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</si>
  <si>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</si>
  <si>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</si>
  <si>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</si>
  <si>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</si>
  <si>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</si>
  <si>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</si>
  <si>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</si>
  <si>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</si>
  <si>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</si>
  <si>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</si>
  <si>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</si>
  <si>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</si>
  <si>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</si>
  <si>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</si>
  <si>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</si>
  <si>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</si>
  <si>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</si>
  <si>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</si>
  <si>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</si>
  <si>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</si>
  <si>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</si>
  <si>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</si>
  <si>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</si>
  <si>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</si>
  <si>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</si>
  <si>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</si>
  <si>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</si>
  <si>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</si>
  <si>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</si>
  <si>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</si>
  <si>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</si>
  <si>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</si>
  <si>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</si>
  <si>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</si>
  <si>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</si>
  <si>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</si>
  <si>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</si>
  <si>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</si>
  <si>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</si>
  <si>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</si>
  <si>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</si>
  <si>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</si>
  <si>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</si>
  <si>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</si>
  <si>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</si>
  <si>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</si>
  <si>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</si>
  <si>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</si>
  <si>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</si>
  <si>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</si>
  <si>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</si>
  <si>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</si>
  <si>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</si>
  <si>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</si>
  <si>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</si>
  <si>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</si>
  <si>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</si>
  <si>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</si>
  <si>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</si>
  <si>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</si>
  <si>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</si>
  <si>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</si>
  <si>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</si>
  <si>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</si>
  <si>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</si>
  <si>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</si>
  <si>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</si>
  <si>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</si>
  <si>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</si>
  <si>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</si>
  <si>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</si>
  <si>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</si>
  <si>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</si>
  <si>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</si>
  <si>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</si>
  <si>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</si>
  <si>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</si>
  <si>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</si>
  <si>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</si>
  <si>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</si>
  <si>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</si>
  <si>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</si>
  <si>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</si>
  <si>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</si>
  <si>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</si>
  <si>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</si>
  <si>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</si>
  <si>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</si>
  <si>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</si>
  <si>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</si>
  <si>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</si>
  <si>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</si>
  <si>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</si>
  <si>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</si>
  <si>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</si>
  <si>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</si>
  <si>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</si>
  <si>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</si>
  <si>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</si>
  <si>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</si>
  <si>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</si>
  <si>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</si>
  <si>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</si>
  <si>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</si>
  <si>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</si>
  <si>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</si>
  <si>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</si>
  <si>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</si>
  <si>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</si>
  <si>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</si>
  <si>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</si>
  <si>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</si>
  <si>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</si>
  <si>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</si>
  <si>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</si>
  <si>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</si>
  <si>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</si>
  <si>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</si>
  <si>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</si>
  <si>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</si>
  <si>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</si>
  <si>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</si>
  <si>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</si>
  <si>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</si>
  <si>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</si>
  <si>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</si>
  <si>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</si>
  <si>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</si>
  <si>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</si>
  <si>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</si>
  <si>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</si>
  <si>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</si>
  <si>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</si>
  <si>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</si>
  <si>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</si>
  <si>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</si>
  <si>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</si>
  <si>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</si>
  <si>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</si>
  <si>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</si>
  <si>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</si>
  <si>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</si>
  <si>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</si>
  <si>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</si>
  <si>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</si>
  <si>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</si>
  <si>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</si>
  <si>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</si>
  <si>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</si>
  <si>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</si>
  <si>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</si>
  <si>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</si>
  <si>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</si>
  <si>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</si>
  <si>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</si>
  <si>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</si>
  <si>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</si>
  <si>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</si>
  <si>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</si>
  <si>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</si>
  <si>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</si>
  <si>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</si>
  <si>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</si>
  <si>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</si>
  <si>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</si>
  <si>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</si>
  <si>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</si>
  <si>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</si>
  <si>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</si>
  <si>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</si>
  <si>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</si>
  <si>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</si>
  <si>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</si>
  <si>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</si>
  <si>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</si>
  <si>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</si>
  <si>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</si>
  <si>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</si>
  <si>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</si>
  <si>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</si>
  <si>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</si>
  <si>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</si>
  <si>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</si>
  <si>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</si>
  <si>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</si>
  <si>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</si>
  <si>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</si>
  <si>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</si>
  <si>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</si>
  <si>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</si>
  <si>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</si>
  <si>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</si>
  <si>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</si>
  <si>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</si>
  <si>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</si>
  <si>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</si>
  <si>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</si>
  <si>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</si>
  <si>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</si>
  <si>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</si>
  <si>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</si>
  <si>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</si>
  <si>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</si>
  <si>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</si>
  <si>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</si>
  <si>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</si>
  <si>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</si>
  <si>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</si>
  <si>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</si>
  <si>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</si>
  <si>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</si>
  <si>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</si>
  <si>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</si>
  <si>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</si>
  <si>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</si>
  <si>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</si>
  <si>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</si>
  <si>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</si>
  <si>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</si>
  <si>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</si>
  <si>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</si>
  <si>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</si>
  <si>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</si>
  <si>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</si>
  <si>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</si>
  <si>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</si>
  <si>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</si>
  <si>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</si>
  <si>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</si>
  <si>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</si>
  <si>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</si>
  <si>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</si>
  <si>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</si>
  <si>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</si>
  <si>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</si>
  <si>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</si>
  <si>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</si>
  <si>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</si>
  <si>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</si>
  <si>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</si>
  <si>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</si>
  <si>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</si>
  <si>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</si>
  <si>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</si>
  <si>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</si>
  <si>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</si>
  <si>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</si>
  <si>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</si>
  <si>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</si>
  <si>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</si>
  <si>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</si>
  <si>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</si>
  <si>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</si>
  <si>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</si>
  <si>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</si>
  <si>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</si>
  <si>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</si>
  <si>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</si>
  <si>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</si>
  <si>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</si>
  <si>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</si>
  <si>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</si>
  <si>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</si>
  <si>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</si>
  <si>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</si>
  <si>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</si>
  <si>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</si>
  <si>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</si>
  <si>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</si>
  <si>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</si>
  <si>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</si>
  <si>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</si>
  <si>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</si>
  <si>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</si>
  <si>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</si>
  <si>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</si>
  <si>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</si>
  <si>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</si>
  <si>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</si>
  <si>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</si>
  <si>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</si>
  <si>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</si>
  <si>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</si>
  <si>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</si>
  <si>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</si>
  <si>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</si>
  <si>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</si>
  <si>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</si>
  <si>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</si>
  <si>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</si>
  <si>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</si>
  <si>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</si>
  <si>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</si>
  <si>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</si>
  <si>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</si>
  <si>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</si>
  <si>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</si>
  <si>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</si>
  <si>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</si>
  <si>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</si>
  <si>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</si>
  <si>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</si>
  <si>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</si>
  <si>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</si>
  <si>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</si>
  <si>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</si>
  <si>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</si>
  <si>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</si>
  <si>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</si>
  <si>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</si>
  <si>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</si>
  <si>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</si>
  <si>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</si>
  <si>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</si>
  <si>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</si>
  <si>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</si>
  <si>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</si>
  <si>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</si>
  <si>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</si>
  <si>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</si>
  <si>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</si>
  <si>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</si>
  <si>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</si>
  <si>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</si>
  <si>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</si>
  <si>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</si>
  <si>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</si>
  <si>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</si>
  <si>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</si>
  <si>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</si>
  <si>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</si>
  <si>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</si>
  <si>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</si>
  <si>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</si>
  <si>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</si>
  <si>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</si>
  <si>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</si>
  <si>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</si>
  <si>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</si>
  <si>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</si>
  <si>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</si>
  <si>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</si>
  <si>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</si>
  <si>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</si>
  <si>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</si>
  <si>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</si>
  <si>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</si>
  <si>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</si>
  <si>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</si>
  <si>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</si>
  <si>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</si>
  <si>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</si>
  <si>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</si>
  <si>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</si>
  <si>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</si>
  <si>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</si>
  <si>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</si>
  <si>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</si>
  <si>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</si>
  <si>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</si>
  <si>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</si>
  <si>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</si>
  <si>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</si>
  <si>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</si>
  <si>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</si>
  <si>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</si>
  <si>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</si>
  <si>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</si>
  <si>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</si>
  <si>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</si>
  <si>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</si>
  <si>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</si>
  <si>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</si>
  <si>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</si>
  <si>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</si>
  <si>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</si>
  <si>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</si>
  <si>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</si>
  <si>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</si>
  <si>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</si>
  <si>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</si>
  <si>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</si>
  <si>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</si>
  <si>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</si>
  <si>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</si>
  <si>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</si>
  <si>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</si>
  <si>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</si>
  <si>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</si>
  <si>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</si>
  <si>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</si>
  <si>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</si>
  <si>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</si>
  <si>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</si>
  <si>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</si>
  <si>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</si>
  <si>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</si>
  <si>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</si>
  <si>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</si>
  <si>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</si>
  <si>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</si>
  <si>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</si>
  <si>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</si>
  <si>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</si>
  <si>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</si>
  <si>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</si>
  <si>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</si>
  <si>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</si>
  <si>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</si>
  <si>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</si>
  <si>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</si>
  <si>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</si>
  <si>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</si>
  <si>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</si>
  <si>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</si>
  <si>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</si>
  <si>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</si>
  <si>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</si>
  <si>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</si>
  <si>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</si>
  <si>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</si>
  <si>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</si>
  <si>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</si>
  <si>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</si>
  <si>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</si>
  <si>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</si>
  <si>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</si>
  <si>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</si>
  <si>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</si>
  <si>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</si>
  <si>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</si>
  <si>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</si>
  <si>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</si>
  <si>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</si>
  <si>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</si>
  <si>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</si>
  <si>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</si>
  <si>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</si>
  <si>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</si>
  <si>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</si>
  <si>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</si>
  <si>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</si>
  <si>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</si>
  <si>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</si>
  <si>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</si>
  <si>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</si>
  <si>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</si>
  <si>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</si>
  <si>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</si>
  <si>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</si>
  <si>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</si>
  <si>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</si>
  <si>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</si>
  <si>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</si>
  <si>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</si>
  <si>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</si>
  <si>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</si>
  <si>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</si>
  <si>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</si>
  <si>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</si>
  <si>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</si>
  <si>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</si>
  <si>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</si>
  <si>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</si>
  <si>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</si>
  <si>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</si>
  <si>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</si>
  <si>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</si>
  <si>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</si>
  <si>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</si>
  <si>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</si>
  <si>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</si>
  <si>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</si>
  <si>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</si>
  <si>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</si>
  <si>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</si>
  <si>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</si>
  <si>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</si>
  <si>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</si>
  <si>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</si>
  <si>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</si>
  <si>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</si>
  <si>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</si>
  <si>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</si>
  <si>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</si>
  <si>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</si>
  <si>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</si>
  <si>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</si>
  <si>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</si>
  <si>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</si>
  <si>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</si>
  <si>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</si>
  <si>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</si>
  <si>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</si>
  <si>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</si>
  <si>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</si>
  <si>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</si>
  <si>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</si>
  <si>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</si>
  <si>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</si>
  <si>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</si>
  <si>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</si>
  <si>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</si>
  <si>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</si>
  <si>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</si>
  <si>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</si>
  <si>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</si>
  <si>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</si>
  <si>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</si>
  <si>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</si>
  <si>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</si>
  <si>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</si>
  <si>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</si>
  <si>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</si>
  <si>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</si>
  <si>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</si>
  <si>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</si>
  <si>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</si>
  <si>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</si>
  <si>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</si>
  <si>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</si>
  <si>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</si>
  <si>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</si>
  <si>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</si>
  <si>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</si>
  <si>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</si>
  <si>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</si>
  <si>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</si>
  <si>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</si>
  <si>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</si>
  <si>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</si>
  <si>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</si>
  <si>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</si>
  <si>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</si>
  <si>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</si>
  <si>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</si>
  <si>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</si>
  <si>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</si>
  <si>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</si>
  <si>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</si>
  <si>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</si>
  <si>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</si>
  <si>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</si>
  <si>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</si>
  <si>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</si>
  <si>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</si>
  <si>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</si>
  <si>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</si>
  <si>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</si>
  <si>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</si>
  <si>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</si>
  <si>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</si>
  <si>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</si>
  <si>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</si>
  <si>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</si>
  <si>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</si>
  <si>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</si>
  <si>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</si>
  <si>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</si>
  <si>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</si>
  <si>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</si>
  <si>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</si>
  <si>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</si>
  <si>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</si>
  <si>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</si>
  <si>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</si>
  <si>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</si>
  <si>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</si>
  <si>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</si>
  <si>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</si>
  <si>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</si>
  <si>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</si>
  <si>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</si>
  <si>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</si>
  <si>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</si>
  <si>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</si>
  <si>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</si>
  <si>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</si>
  <si>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</si>
  <si>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</si>
  <si>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</si>
  <si>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</si>
  <si>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</si>
  <si>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</si>
  <si>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</si>
  <si>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</si>
  <si>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</si>
  <si>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</si>
  <si>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</si>
  <si>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</si>
  <si>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</si>
  <si>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</si>
  <si>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</si>
  <si>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</si>
  <si>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</si>
  <si>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</si>
  <si>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</si>
  <si>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</si>
  <si>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</si>
  <si>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</si>
  <si>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</si>
  <si>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</si>
  <si>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</si>
  <si>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</si>
  <si>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</si>
  <si>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</si>
  <si>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</si>
  <si>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</si>
  <si>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</si>
  <si>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</si>
  <si>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</si>
  <si>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</si>
  <si>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</si>
  <si>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</si>
  <si>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</si>
  <si>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</si>
  <si>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</si>
  <si>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</si>
  <si>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</si>
  <si>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</si>
  <si>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</si>
  <si>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</si>
  <si>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</si>
  <si>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</si>
  <si>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</si>
  <si>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</si>
  <si>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</si>
  <si>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</si>
  <si>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</si>
  <si>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</si>
  <si>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</si>
  <si>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</si>
  <si>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</si>
  <si>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</si>
  <si>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</si>
  <si>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</si>
  <si>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</si>
  <si>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</si>
  <si>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</si>
  <si>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</si>
  <si>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</si>
  <si>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</si>
  <si>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</si>
  <si>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</si>
  <si>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</si>
  <si>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</si>
  <si>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</si>
  <si>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</si>
  <si>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</si>
  <si>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</si>
  <si>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</si>
  <si>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</si>
  <si>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</si>
  <si>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</si>
  <si>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</si>
  <si>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</si>
  <si>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</si>
  <si>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</si>
  <si>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</si>
  <si>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</si>
  <si>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</si>
  <si>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</si>
  <si>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</si>
  <si>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</si>
  <si>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</si>
  <si>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</si>
  <si>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</si>
  <si>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</si>
  <si>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</si>
  <si>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</si>
  <si>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</si>
  <si>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</si>
  <si>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</si>
  <si>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</si>
  <si>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</si>
  <si>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</si>
  <si>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</si>
  <si>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</si>
  <si>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</si>
  <si>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</si>
  <si>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</si>
  <si>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</si>
  <si>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</si>
  <si>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</si>
  <si>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</si>
  <si>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</si>
  <si>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</si>
  <si>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</si>
  <si>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</si>
  <si>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</si>
  <si>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</si>
  <si>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</si>
  <si>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</si>
  <si>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</si>
  <si>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</si>
  <si>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</si>
  <si>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</si>
  <si>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</si>
  <si>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</si>
  <si>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</si>
  <si>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</si>
  <si>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</si>
  <si>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</si>
  <si>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</si>
  <si>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</si>
  <si>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</si>
  <si>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</si>
  <si>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</si>
  <si>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</si>
  <si>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</si>
  <si>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</si>
  <si>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</si>
  <si>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</si>
  <si>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</si>
  <si>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</si>
  <si>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</si>
  <si>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</si>
  <si>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</si>
  <si>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</si>
  <si>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</si>
  <si>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</si>
  <si>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</si>
  <si>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</si>
  <si>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</si>
  <si>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</si>
  <si>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</si>
  <si>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</si>
  <si>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</si>
  <si>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</si>
  <si>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</si>
  <si>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</si>
  <si>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</si>
  <si>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</si>
  <si>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</si>
  <si>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</si>
  <si>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</si>
  <si>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</si>
  <si>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</si>
  <si>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</si>
  <si>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</si>
  <si>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</si>
  <si>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</si>
  <si>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</si>
  <si>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</si>
  <si>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</si>
  <si>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</si>
  <si>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</si>
  <si>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</si>
  <si>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</si>
  <si>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</si>
  <si>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</si>
  <si>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</si>
  <si>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</si>
  <si>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</si>
  <si>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</si>
  <si>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</si>
  <si>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</si>
  <si>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</si>
  <si>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</si>
  <si>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</si>
  <si>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</si>
  <si>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</si>
  <si>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</si>
  <si>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</si>
  <si>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</si>
  <si>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</si>
  <si>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</si>
  <si>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</si>
  <si>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</si>
  <si>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</si>
  <si>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</si>
  <si>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</si>
  <si>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</si>
  <si>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</si>
  <si>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</si>
  <si>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</si>
  <si>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</si>
  <si>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</si>
  <si>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</si>
  <si>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</si>
  <si>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</si>
  <si>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</si>
  <si>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</si>
  <si>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</si>
  <si>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</si>
  <si>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</si>
  <si>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</si>
  <si>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</si>
  <si>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</si>
  <si>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</si>
  <si>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</si>
  <si>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</si>
  <si>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</si>
  <si>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</si>
  <si>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</si>
  <si>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</si>
  <si>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</si>
  <si>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</si>
  <si>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</si>
  <si>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</si>
  <si>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</si>
  <si>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</si>
  <si>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</si>
  <si>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</si>
  <si>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</si>
  <si>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</si>
  <si>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</si>
  <si>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</si>
  <si>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</si>
  <si>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</si>
  <si>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</si>
  <si>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</si>
  <si>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</si>
  <si>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</si>
  <si>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</si>
  <si>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</si>
  <si>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</si>
  <si>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</si>
  <si>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</si>
  <si>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</si>
  <si>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</si>
  <si>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</si>
  <si>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</si>
  <si>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</si>
  <si>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</si>
  <si>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</si>
  <si>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</si>
  <si>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</si>
  <si>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</si>
  <si>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</si>
  <si>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</si>
  <si>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</si>
  <si>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</si>
  <si>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</si>
  <si>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</si>
  <si>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</si>
  <si>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</si>
  <si>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</si>
  <si>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</si>
  <si>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</si>
  <si>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</si>
  <si>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</si>
  <si>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</si>
  <si>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</si>
  <si>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</si>
  <si>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</si>
  <si>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</si>
  <si>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</si>
  <si>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</si>
  <si>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</si>
  <si>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</si>
  <si>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</si>
  <si>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</si>
  <si>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</si>
  <si>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</si>
  <si>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</si>
  <si>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</si>
  <si>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</si>
  <si>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</si>
  <si>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</si>
  <si>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</si>
  <si>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</si>
  <si>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</si>
  <si>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</si>
  <si>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</si>
  <si>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</si>
  <si>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</si>
  <si>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</si>
  <si>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</si>
  <si>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</si>
  <si>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</si>
  <si>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</si>
  <si>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</si>
  <si>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</si>
  <si>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</si>
  <si>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</si>
  <si>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</si>
  <si>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</si>
  <si>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</si>
  <si>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</si>
  <si>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</si>
  <si>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</si>
  <si>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</si>
  <si>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</si>
  <si>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</si>
  <si>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</si>
  <si>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</si>
  <si>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</si>
  <si>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</si>
  <si>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</si>
  <si>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</si>
  <si>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</si>
  <si>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</si>
  <si>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</si>
  <si>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</si>
  <si>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</si>
  <si>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</si>
  <si>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</si>
  <si>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</si>
  <si>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</si>
  <si>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</si>
  <si>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</si>
  <si>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</si>
  <si>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</si>
  <si>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</si>
  <si>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</si>
  <si>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</si>
  <si>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</si>
  <si>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</si>
  <si>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</si>
  <si>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</si>
  <si>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</si>
  <si>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</si>
  <si>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</si>
  <si>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</si>
  <si>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</si>
  <si>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</si>
  <si>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</si>
  <si>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</si>
  <si>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</si>
  <si>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</si>
  <si>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</si>
  <si>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</si>
  <si>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</si>
  <si>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</si>
  <si>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</si>
  <si>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</si>
  <si>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</si>
  <si>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</si>
  <si>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</si>
  <si>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</si>
  <si>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</si>
  <si>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</si>
  <si>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</si>
  <si>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</si>
  <si>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</si>
  <si>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</si>
  <si>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</si>
  <si>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</si>
  <si>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</si>
  <si>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</si>
  <si>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</si>
  <si>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</si>
  <si>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</si>
  <si>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</si>
  <si>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</si>
  <si>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</si>
  <si>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</si>
  <si>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</si>
  <si>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</si>
  <si>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</si>
  <si>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</si>
  <si>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</si>
  <si>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</si>
  <si>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</si>
  <si>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</si>
  <si>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</si>
  <si>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</si>
  <si>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</si>
  <si>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</si>
  <si>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</si>
  <si>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</si>
  <si>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</si>
  <si>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</si>
  <si>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</si>
  <si>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</si>
  <si>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</si>
  <si>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</si>
  <si>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</si>
  <si>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</si>
  <si>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</si>
  <si>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</si>
  <si>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</si>
  <si>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</si>
  <si>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</si>
  <si>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</si>
  <si>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</si>
  <si>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</si>
  <si>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</si>
  <si>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</si>
  <si>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</si>
  <si>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</si>
  <si>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</si>
  <si>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</si>
  <si>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</si>
  <si>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</si>
  <si>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</si>
  <si>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</si>
  <si>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</si>
  <si>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</si>
  <si>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</si>
  <si>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</si>
  <si>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</si>
  <si>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</si>
  <si>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</si>
  <si>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</si>
  <si>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</si>
  <si>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</si>
  <si>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</si>
  <si>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</si>
  <si>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</si>
  <si>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</si>
  <si>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</si>
  <si>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</si>
  <si>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</si>
  <si>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</si>
  <si>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</si>
  <si>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</si>
  <si>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</si>
  <si>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</si>
  <si>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</si>
  <si>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</si>
  <si>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</si>
  <si>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</si>
  <si>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</si>
  <si>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</si>
  <si>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</si>
  <si>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</si>
  <si>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</si>
  <si>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</si>
  <si>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</si>
  <si>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</si>
  <si>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</si>
  <si>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</si>
  <si>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</si>
  <si>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</si>
  <si>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</si>
  <si>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</si>
  <si>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</si>
  <si>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</si>
  <si>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</si>
  <si>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</si>
  <si>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</si>
  <si>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</si>
  <si>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</si>
  <si>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</si>
  <si>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</si>
  <si>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</si>
  <si>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</si>
  <si>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</si>
  <si>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</si>
  <si>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</si>
  <si>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</si>
  <si>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</si>
  <si>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</si>
  <si>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</si>
  <si>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</si>
  <si>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</si>
  <si>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</si>
  <si>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</si>
  <si>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</si>
  <si>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</si>
  <si>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</si>
  <si>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</si>
  <si>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</si>
  <si>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</si>
  <si>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</si>
  <si>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</si>
  <si>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</si>
  <si>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</si>
  <si>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</si>
  <si>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</si>
  <si>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</si>
  <si>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</si>
  <si>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</si>
  <si>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</si>
  <si>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</si>
  <si>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</si>
  <si>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</si>
  <si>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</si>
  <si>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</si>
  <si>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</si>
  <si>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</si>
  <si>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</si>
  <si>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</si>
  <si>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</si>
  <si>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</si>
  <si>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</si>
  <si>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</si>
  <si>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</si>
  <si>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</si>
  <si>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</si>
  <si>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</si>
  <si>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</si>
  <si>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</si>
  <si>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</si>
  <si>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</si>
  <si>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</si>
  <si>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</si>
  <si>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</si>
  <si>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</si>
  <si>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</si>
  <si>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</si>
  <si>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</si>
  <si>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</si>
  <si>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</si>
  <si>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</si>
  <si>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</si>
  <si>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</si>
  <si>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</si>
  <si>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</si>
  <si>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</si>
  <si>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</si>
  <si>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</si>
  <si>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</si>
  <si>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</si>
  <si>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</si>
  <si>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</si>
  <si>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</si>
  <si>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</si>
  <si>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</si>
  <si>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</si>
  <si>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</si>
  <si>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</si>
  <si>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</si>
  <si>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</si>
  <si>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</si>
  <si>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</si>
  <si>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</si>
  <si>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</si>
  <si>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</si>
  <si>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</si>
  <si>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</si>
  <si>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</si>
  <si>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</si>
  <si>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</si>
  <si>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</si>
  <si>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</si>
  <si>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</si>
  <si>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</si>
  <si>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</si>
  <si>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</si>
  <si>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</si>
  <si>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</si>
  <si>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</si>
  <si>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</si>
  <si>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</si>
  <si>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</si>
  <si>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</si>
  <si>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</si>
  <si>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</si>
  <si>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</si>
  <si>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</si>
  <si>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</si>
  <si>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</si>
  <si>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</si>
  <si>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</si>
  <si>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</si>
  <si>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</si>
  <si>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</si>
  <si>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</si>
  <si>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</si>
  <si>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</si>
  <si>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</si>
  <si>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</si>
  <si>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</si>
  <si>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</si>
  <si>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</si>
  <si>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</si>
  <si>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</si>
  <si>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</si>
  <si>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</si>
  <si>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</si>
  <si>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</si>
  <si>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</si>
  <si>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</si>
  <si>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</si>
  <si>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</si>
  <si>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</si>
  <si>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</si>
  <si>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</si>
  <si>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</si>
  <si>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</si>
  <si>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</si>
  <si>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</si>
  <si>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</si>
  <si>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</si>
  <si>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</si>
  <si>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</si>
  <si>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</si>
  <si>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</si>
  <si>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</si>
  <si>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</si>
  <si>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</si>
  <si>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</si>
  <si>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</si>
  <si>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</si>
  <si>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</si>
  <si>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</si>
  <si>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</si>
  <si>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</si>
  <si>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</si>
  <si>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</si>
  <si>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</si>
  <si>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</si>
  <si>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</si>
  <si>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</si>
  <si>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</si>
  <si>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</si>
  <si>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</si>
  <si>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</si>
  <si>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</si>
  <si>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</si>
  <si>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</si>
  <si>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</si>
  <si>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</si>
  <si>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</si>
  <si>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</si>
  <si>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</si>
  <si>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</si>
  <si>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</si>
  <si>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</si>
  <si>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</si>
  <si>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</si>
  <si>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</si>
  <si>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</si>
  <si>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</si>
  <si>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</si>
  <si>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</si>
  <si>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</si>
  <si>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</si>
  <si>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</si>
  <si>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</si>
  <si>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</si>
  <si>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</si>
  <si>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</si>
  <si>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</si>
  <si>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</si>
  <si>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</si>
  <si>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</si>
  <si>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</si>
  <si>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</si>
  <si>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</si>
  <si>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</si>
  <si>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</si>
  <si>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</si>
  <si>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</si>
  <si>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</si>
  <si>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</si>
  <si>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</si>
  <si>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</si>
  <si>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</si>
  <si>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</si>
  <si>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</si>
  <si>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</si>
  <si>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</si>
  <si>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</si>
  <si>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</si>
  <si>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</si>
  <si>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</si>
  <si>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</si>
  <si>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</si>
  <si>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</si>
  <si>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</si>
  <si>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</si>
  <si>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</si>
  <si>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</si>
  <si>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</si>
  <si>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</si>
  <si>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</si>
  <si>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</si>
  <si>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</si>
  <si>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</si>
  <si>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</si>
  <si>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</si>
  <si>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</si>
  <si>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</si>
  <si>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</si>
  <si>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</si>
  <si>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</si>
  <si>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</si>
  <si>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</si>
  <si>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</si>
  <si>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</si>
  <si>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</si>
  <si>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</si>
  <si>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</si>
  <si>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</si>
  <si>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</si>
  <si>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</si>
  <si>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</si>
  <si>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</si>
  <si>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</si>
  <si>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</si>
  <si>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</si>
  <si>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</si>
  <si>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</si>
  <si>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</si>
  <si>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</si>
  <si>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</si>
  <si>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</si>
  <si>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</si>
  <si>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</si>
  <si>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</si>
  <si>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</si>
  <si>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</si>
  <si>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</si>
  <si>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</si>
  <si>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</si>
  <si>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</si>
  <si>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</si>
  <si>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</si>
  <si>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</si>
  <si>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</si>
  <si>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</si>
  <si>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</si>
  <si>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</si>
  <si>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</si>
  <si>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</si>
  <si>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</si>
  <si>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</si>
  <si>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</si>
  <si>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</si>
  <si>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</si>
  <si>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</si>
  <si>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</si>
  <si>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</si>
  <si>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</si>
  <si>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</si>
  <si>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</si>
  <si>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</si>
  <si>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</si>
  <si>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</si>
  <si>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</si>
  <si>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</si>
  <si>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</si>
  <si>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</si>
  <si>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</si>
  <si>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</si>
  <si>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</si>
  <si>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</si>
  <si>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</si>
  <si>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</si>
  <si>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</si>
  <si>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</si>
  <si>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</si>
  <si>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</si>
  <si>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</si>
  <si>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</si>
  <si>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</si>
  <si>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</si>
  <si>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</si>
  <si>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</si>
  <si>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</si>
  <si>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</si>
  <si>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</si>
  <si>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</si>
  <si>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</si>
  <si>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</si>
  <si>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</si>
  <si>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</si>
  <si>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</si>
  <si>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</si>
  <si>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</si>
  <si>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</si>
  <si>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</si>
  <si>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</si>
  <si>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</si>
  <si>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</si>
  <si>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</si>
  <si>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</si>
  <si>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</si>
  <si>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</si>
  <si>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</si>
  <si>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</si>
  <si>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</si>
  <si>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</si>
  <si>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</si>
  <si>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</si>
  <si>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</si>
  <si>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</si>
  <si>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</si>
  <si>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</si>
  <si>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</si>
  <si>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</si>
  <si>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</si>
  <si>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</si>
  <si>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</si>
  <si>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</si>
  <si>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</si>
  <si>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</si>
  <si>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</si>
  <si>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</si>
  <si>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</si>
  <si>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</si>
  <si>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</si>
  <si>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</si>
  <si>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</si>
  <si>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</si>
  <si>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</si>
  <si>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</si>
  <si>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</si>
  <si>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</si>
  <si>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</si>
  <si>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</si>
  <si>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</si>
  <si>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</si>
  <si>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</si>
  <si>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</si>
  <si>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</si>
  <si>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</si>
  <si>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</si>
  <si>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</si>
  <si>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</si>
  <si>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</si>
  <si>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</si>
  <si>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</si>
  <si>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</si>
  <si>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</si>
  <si>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</si>
  <si>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</si>
  <si>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</si>
  <si>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</si>
  <si>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</si>
  <si>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</si>
  <si>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</si>
  <si>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</si>
  <si>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</si>
  <si>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</si>
  <si>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</si>
  <si>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</si>
  <si>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</si>
  <si>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</si>
  <si>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</si>
  <si>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</si>
  <si>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</si>
  <si>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</si>
  <si>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</si>
  <si>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</si>
  <si>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</si>
  <si>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</si>
  <si>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</si>
  <si>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</si>
  <si>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</si>
  <si>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</si>
  <si>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</si>
  <si>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</si>
  <si>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</si>
  <si>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</si>
  <si>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</si>
  <si>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</si>
  <si>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</si>
  <si>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</si>
  <si>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</si>
  <si>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</si>
  <si>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</si>
  <si>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</si>
  <si>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</si>
  <si>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</si>
  <si>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</si>
  <si>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</si>
  <si>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</si>
  <si>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</si>
  <si>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</si>
  <si>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</si>
  <si>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</si>
  <si>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</si>
  <si>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</si>
  <si>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</si>
  <si>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</si>
  <si>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</si>
  <si>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</si>
  <si>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</si>
  <si>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</si>
  <si>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</si>
  <si>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</si>
  <si>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</si>
  <si>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</si>
  <si>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</si>
  <si>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</si>
  <si>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</si>
  <si>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</si>
  <si>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</si>
  <si>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</si>
  <si>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</si>
  <si>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</si>
  <si>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</si>
  <si>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</si>
  <si>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</si>
  <si>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</si>
  <si>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</si>
  <si>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</si>
  <si>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</si>
  <si>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</si>
  <si>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</si>
  <si>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</si>
  <si>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</si>
  <si>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</si>
  <si>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</si>
  <si>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</si>
  <si>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</si>
  <si>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</si>
  <si>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</si>
  <si>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</si>
  <si>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</si>
  <si>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</si>
  <si>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</si>
  <si>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</si>
  <si>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</si>
  <si>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</si>
  <si>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</si>
  <si>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</si>
  <si>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</si>
  <si>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</si>
  <si>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</si>
  <si>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</si>
  <si>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</si>
  <si>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</si>
  <si>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</si>
  <si>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</si>
  <si>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</si>
  <si>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</si>
  <si>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</si>
  <si>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</si>
  <si>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</si>
  <si>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</si>
  <si>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</si>
  <si>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</si>
  <si>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</si>
  <si>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</si>
  <si>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</si>
  <si>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</si>
  <si>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</si>
  <si>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</si>
  <si>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</si>
  <si>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</si>
  <si>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</si>
  <si>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</si>
  <si>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</si>
  <si>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</si>
  <si>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</si>
  <si>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</si>
  <si>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</si>
  <si>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</si>
  <si>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</si>
  <si>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</si>
  <si>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</si>
  <si>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</si>
  <si>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</si>
  <si>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</si>
  <si>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</si>
  <si>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</si>
  <si>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</si>
  <si>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</si>
  <si>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</si>
  <si>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</si>
  <si>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</si>
  <si>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</si>
  <si>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</si>
  <si>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</si>
  <si>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</si>
  <si>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</si>
  <si>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</si>
  <si>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</si>
  <si>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</si>
  <si>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</si>
  <si>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</si>
  <si>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</si>
  <si>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</si>
  <si>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</si>
  <si>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</si>
  <si>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</si>
  <si>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</si>
  <si>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</si>
  <si>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</si>
  <si>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</si>
  <si>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</si>
  <si>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</si>
  <si>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</si>
  <si>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</si>
  <si>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</si>
  <si>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</si>
  <si>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</si>
  <si>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</si>
  <si>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</si>
  <si>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</si>
  <si>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</si>
  <si>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</si>
  <si>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</si>
  <si>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</si>
  <si>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</si>
  <si>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</si>
  <si>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</si>
  <si>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</si>
  <si>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</si>
  <si>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</si>
  <si>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</si>
  <si>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</si>
  <si>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</si>
  <si>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</si>
  <si>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</si>
  <si>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</si>
  <si>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</si>
  <si>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</si>
  <si>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</si>
  <si>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</si>
  <si>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</si>
  <si>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</si>
  <si>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</si>
  <si>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</si>
  <si>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</si>
  <si>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</si>
  <si>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</si>
  <si>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</si>
  <si>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</si>
  <si>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</si>
  <si>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</si>
  <si>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</si>
  <si>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</si>
  <si>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</si>
  <si>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</si>
  <si>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</si>
  <si>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</si>
  <si>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</si>
  <si>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</si>
  <si>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</si>
  <si>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</si>
  <si>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</si>
  <si>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</si>
  <si>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</si>
  <si>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</si>
  <si>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</si>
  <si>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</si>
  <si>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</si>
  <si>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</si>
  <si>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</si>
  <si>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</si>
  <si>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</si>
  <si>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</si>
  <si>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</si>
  <si>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</si>
  <si>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</si>
  <si>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</si>
  <si>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</si>
  <si>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</si>
  <si>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</si>
  <si>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</si>
  <si>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</si>
  <si>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</si>
  <si>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</si>
  <si>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</si>
  <si>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</si>
  <si>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</si>
  <si>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</si>
  <si>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</si>
  <si>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</si>
  <si>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</si>
  <si>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</si>
  <si>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</si>
  <si>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</si>
  <si>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</si>
  <si>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</si>
  <si>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</si>
  <si>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</si>
  <si>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</si>
  <si>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</si>
  <si>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</si>
  <si>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</si>
  <si>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</si>
  <si>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</si>
  <si>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</si>
  <si>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</si>
  <si>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</si>
  <si>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</si>
  <si>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</si>
  <si>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</si>
  <si>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</si>
  <si>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</si>
  <si>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</si>
  <si>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</si>
  <si>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</si>
  <si>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</si>
  <si>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</si>
  <si>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</si>
  <si>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</si>
  <si>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</si>
  <si>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</si>
  <si>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</si>
  <si>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</si>
  <si>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</si>
  <si>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</si>
  <si>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</si>
  <si>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</si>
  <si>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</si>
  <si>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</si>
  <si>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</si>
  <si>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</si>
  <si>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</si>
  <si>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</si>
  <si>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</si>
  <si>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</si>
  <si>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</si>
  <si>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</si>
  <si>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</si>
  <si>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</si>
  <si>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</si>
  <si>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</si>
  <si>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</si>
  <si>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</si>
  <si>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</si>
  <si>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</si>
  <si>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</si>
  <si>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</si>
  <si>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</si>
  <si>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</si>
  <si>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</si>
  <si>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</si>
  <si>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</si>
  <si>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</si>
  <si>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</si>
  <si>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</si>
  <si>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</si>
  <si>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</si>
  <si>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</si>
  <si>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</si>
  <si>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</si>
  <si>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</si>
  <si>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</si>
  <si>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</si>
  <si>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</si>
  <si>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</si>
  <si>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</si>
  <si>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</si>
  <si>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</si>
  <si>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</si>
  <si>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</si>
  <si>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</si>
  <si>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</si>
  <si>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</si>
  <si>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</si>
  <si>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</si>
  <si>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</si>
  <si>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</si>
  <si>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</si>
  <si>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</si>
  <si>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</si>
  <si>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</si>
  <si>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</si>
  <si>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</si>
  <si>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</si>
  <si>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</si>
  <si>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</si>
  <si>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</si>
  <si>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</si>
  <si>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</si>
  <si>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</si>
  <si>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</si>
  <si>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</si>
  <si>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</si>
  <si>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</si>
  <si>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</si>
  <si>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</si>
  <si>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</si>
  <si>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</si>
  <si>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</si>
  <si>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</si>
  <si>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</si>
  <si>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</si>
  <si>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</si>
  <si>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</si>
  <si>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</si>
  <si>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</si>
  <si>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</si>
  <si>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</si>
  <si>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</si>
  <si>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</si>
  <si>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</si>
  <si>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</si>
  <si>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</si>
  <si>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</si>
  <si>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</si>
  <si>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</si>
  <si>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</si>
  <si>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</si>
  <si>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</si>
  <si>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</si>
  <si>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</si>
  <si>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</si>
  <si>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</si>
  <si>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</si>
  <si>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</si>
  <si>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</si>
  <si>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</si>
  <si>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</si>
  <si>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</si>
  <si>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</si>
  <si>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</si>
  <si>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</si>
  <si>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</si>
  <si>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</si>
  <si>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</si>
  <si>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</si>
  <si>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</si>
  <si>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</si>
  <si>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</si>
  <si>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</si>
  <si>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</si>
  <si>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</si>
  <si>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</si>
  <si>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</si>
  <si>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</si>
  <si>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</si>
  <si>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</si>
  <si>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</si>
  <si>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</si>
  <si>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</si>
  <si>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</si>
  <si>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</si>
  <si>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</si>
  <si>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</si>
  <si>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</si>
  <si>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</si>
  <si>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</si>
  <si>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</si>
  <si>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</si>
  <si>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</si>
  <si>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</si>
  <si>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</si>
  <si>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</si>
  <si>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</si>
  <si>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</si>
  <si>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</si>
  <si>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</si>
  <si>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</si>
  <si>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</si>
  <si>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</si>
  <si>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</si>
  <si>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</si>
  <si>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</si>
  <si>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</si>
  <si>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</si>
  <si>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</si>
  <si>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</si>
  <si>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</si>
  <si>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</si>
  <si>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</si>
  <si>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</si>
  <si>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</si>
  <si>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</si>
  <si>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</si>
  <si>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</si>
  <si>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</si>
  <si>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</si>
  <si>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</si>
  <si>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</si>
  <si>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</si>
  <si>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</si>
  <si>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</si>
  <si>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</si>
  <si>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</si>
  <si>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</si>
  <si>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</si>
  <si>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</si>
  <si>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</si>
  <si>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</si>
  <si>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</si>
  <si>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</si>
  <si>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</si>
  <si>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</si>
  <si>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</si>
  <si>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</si>
  <si>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</si>
  <si>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</si>
  <si>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</si>
  <si>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</si>
  <si>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</si>
  <si>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</si>
  <si>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</si>
  <si>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</si>
  <si>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</si>
  <si>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</si>
  <si>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</si>
  <si>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</si>
  <si>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</si>
  <si>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</si>
  <si>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</si>
  <si>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</si>
  <si>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</si>
  <si>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</si>
  <si>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</si>
  <si>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</si>
  <si>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</si>
  <si>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</si>
  <si>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</si>
  <si>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</si>
  <si>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</si>
  <si>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</si>
  <si>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</si>
  <si>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</si>
  <si>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</si>
  <si>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</si>
  <si>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</si>
  <si>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</si>
  <si>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</si>
  <si>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</si>
  <si>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</si>
  <si>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</si>
  <si>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</si>
  <si>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</si>
  <si>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</si>
  <si>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</si>
  <si>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</si>
  <si>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</si>
  <si>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</si>
  <si>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</si>
  <si>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</si>
  <si>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</si>
  <si>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</si>
  <si>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</si>
  <si>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</si>
  <si>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</si>
  <si>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</si>
  <si>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</si>
  <si>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</si>
  <si>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</si>
  <si>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</si>
  <si>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</si>
  <si>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</si>
  <si>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</si>
  <si>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</si>
  <si>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</si>
  <si>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</si>
  <si>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</si>
  <si>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</si>
  <si>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</si>
  <si>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</si>
  <si>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</si>
  <si>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</si>
  <si>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</si>
  <si>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</si>
  <si>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</si>
  <si>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</si>
  <si>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</si>
  <si>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</si>
  <si>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</si>
  <si>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</si>
  <si>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</si>
  <si>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</si>
  <si>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</si>
  <si>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</si>
  <si>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</si>
  <si>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</si>
  <si>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</si>
  <si>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</si>
  <si>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</si>
  <si>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</si>
  <si>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</si>
  <si>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</si>
  <si>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</si>
  <si>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</si>
  <si>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</si>
  <si>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</si>
  <si>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</si>
  <si>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</si>
  <si>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</si>
  <si>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</si>
  <si>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</si>
  <si>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</si>
  <si>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</si>
  <si>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</si>
  <si>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</si>
  <si>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</si>
  <si>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</si>
  <si>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</si>
  <si>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</si>
  <si>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</si>
  <si>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</si>
  <si>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</si>
  <si>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</si>
  <si>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</si>
  <si>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</si>
  <si>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</si>
  <si>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</si>
  <si>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</si>
  <si>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</si>
  <si>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</si>
  <si>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</si>
  <si>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</si>
  <si>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</si>
  <si>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</si>
  <si>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</si>
  <si>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</si>
  <si>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</si>
  <si>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</si>
  <si>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</si>
  <si>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</si>
  <si>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</si>
  <si>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</si>
  <si>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</si>
  <si>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</si>
  <si>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</si>
  <si>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</si>
  <si>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</si>
  <si>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</si>
  <si>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</si>
  <si>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</si>
  <si>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</si>
  <si>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</si>
  <si>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</si>
  <si>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</si>
  <si>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</si>
  <si>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</si>
  <si>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</si>
  <si>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</si>
  <si>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</si>
  <si>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</si>
  <si>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</si>
  <si>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</si>
  <si>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</si>
  <si>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</si>
  <si>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</si>
  <si>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</si>
  <si>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</si>
  <si>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</si>
  <si>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</si>
  <si>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</si>
  <si>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</si>
  <si>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</si>
  <si>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</si>
  <si>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</si>
  <si>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</si>
  <si>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</si>
  <si>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</si>
  <si>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</si>
  <si>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</si>
  <si>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</si>
  <si>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</si>
  <si>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</si>
  <si>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</si>
  <si>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</si>
  <si>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</si>
  <si>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</si>
  <si>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</si>
  <si>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</si>
  <si>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</si>
  <si>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</si>
  <si>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</si>
  <si>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</si>
  <si>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</si>
  <si>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</si>
  <si>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</si>
  <si>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</si>
  <si>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</si>
  <si>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</si>
  <si>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</si>
  <si>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</si>
  <si>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</si>
  <si>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</si>
  <si>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</si>
  <si>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</si>
  <si>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</si>
  <si>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</si>
  <si>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</si>
  <si>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</si>
  <si>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</si>
  <si>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</si>
  <si>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</si>
  <si>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</si>
  <si>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</si>
  <si>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</si>
  <si>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</si>
  <si>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</si>
  <si>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</si>
  <si>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</si>
  <si>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</si>
  <si>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</si>
  <si>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</si>
  <si>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</si>
  <si>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</si>
  <si>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</si>
  <si>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</si>
  <si>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</si>
  <si>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</si>
  <si>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</si>
  <si>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</si>
  <si>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</si>
  <si>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</si>
  <si>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</si>
  <si>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</si>
  <si>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</si>
  <si>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</si>
  <si>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</si>
  <si>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</si>
  <si>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</si>
  <si>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</si>
  <si>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</si>
  <si>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</si>
  <si>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</si>
  <si>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</si>
  <si>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</si>
  <si>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</si>
  <si>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</si>
  <si>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</si>
  <si>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</si>
  <si>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</si>
  <si>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</si>
  <si>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</si>
  <si>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</si>
  <si>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</si>
  <si>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</si>
  <si>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</si>
  <si>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</si>
  <si>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</si>
  <si>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</si>
  <si>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</si>
  <si>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</si>
  <si>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</si>
  <si>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</si>
  <si>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</si>
  <si>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</si>
  <si>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</si>
  <si>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</si>
  <si>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</si>
  <si>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</si>
  <si>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</si>
  <si>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</si>
  <si>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</si>
  <si>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</si>
  <si>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</si>
  <si>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</si>
  <si>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</si>
  <si>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</si>
  <si>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</si>
  <si>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</si>
  <si>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</si>
  <si>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</si>
  <si>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</si>
  <si>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</si>
  <si>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</si>
  <si>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</si>
  <si>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</si>
  <si>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</si>
  <si>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</si>
  <si>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</si>
  <si>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</si>
  <si>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</si>
  <si>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</si>
  <si>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</si>
  <si>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</si>
  <si>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</si>
  <si>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</si>
  <si>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</si>
  <si>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</si>
  <si>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</si>
  <si>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</si>
  <si>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</si>
  <si>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</si>
  <si>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</si>
  <si>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</si>
  <si>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</si>
  <si>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</si>
  <si>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</si>
  <si>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</si>
  <si>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</si>
  <si>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</si>
  <si>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</si>
  <si>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</si>
  <si>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</si>
  <si>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</si>
  <si>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</si>
  <si>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</si>
  <si>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</si>
  <si>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</si>
  <si>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</si>
  <si>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</si>
  <si>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</si>
  <si>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</si>
  <si>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</si>
  <si>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</si>
  <si>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</si>
  <si>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</si>
  <si>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</si>
  <si>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</si>
  <si>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</si>
  <si>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</si>
  <si>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</si>
  <si>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</si>
  <si>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</si>
  <si>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</si>
  <si>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</si>
  <si>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</si>
  <si>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</si>
  <si>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</si>
  <si>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</si>
  <si>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</si>
  <si>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</si>
  <si>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</si>
  <si>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</si>
  <si>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</si>
  <si>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</si>
  <si>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</si>
  <si>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</si>
  <si>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</si>
  <si>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</si>
  <si>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</si>
  <si>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</si>
  <si>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</si>
  <si>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</si>
  <si>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</si>
  <si>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</si>
  <si>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</si>
  <si>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</si>
  <si>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</si>
  <si>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</si>
  <si>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</si>
  <si>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</si>
  <si>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</si>
  <si>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</si>
  <si>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</si>
  <si>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</si>
  <si>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</si>
  <si>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</si>
  <si>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</si>
  <si>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</si>
  <si>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</si>
  <si>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</si>
  <si>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</si>
  <si>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</si>
  <si>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</si>
  <si>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</si>
  <si>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</si>
  <si>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</si>
  <si>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</si>
  <si>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</si>
  <si>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</si>
  <si>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</si>
  <si>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</si>
  <si>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</si>
  <si>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</si>
  <si>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</si>
  <si>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</si>
  <si>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</si>
  <si>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</si>
  <si>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</si>
  <si>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</si>
  <si>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</si>
  <si>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</si>
  <si>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</si>
  <si>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</si>
  <si>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</si>
  <si>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</si>
  <si>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</si>
  <si>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</si>
  <si>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</si>
  <si>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</si>
  <si>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</si>
  <si>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</si>
  <si>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</si>
  <si>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</si>
  <si>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</si>
  <si>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</si>
  <si>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</si>
  <si>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</si>
  <si>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</si>
  <si>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</si>
  <si>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</si>
  <si>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</si>
  <si>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</si>
  <si>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</si>
  <si>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</si>
  <si>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</si>
  <si>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</si>
  <si>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</si>
  <si>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</si>
  <si>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</si>
  <si>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</si>
  <si>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</si>
  <si>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</si>
  <si>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</si>
  <si>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</si>
  <si>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</si>
  <si>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</si>
  <si>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</si>
  <si>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</si>
  <si>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</si>
  <si>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</si>
  <si>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</si>
  <si>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</si>
  <si>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</si>
  <si>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</si>
  <si>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</si>
  <si>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</si>
  <si>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</si>
  <si>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</si>
  <si>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</si>
  <si>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</si>
  <si>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</si>
  <si>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</si>
  <si>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</si>
  <si>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</si>
  <si>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</si>
  <si>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</si>
  <si>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</si>
  <si>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</si>
  <si>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</si>
  <si>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</si>
  <si>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</si>
  <si>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</si>
  <si>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</si>
  <si>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</si>
  <si>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</si>
  <si>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</si>
  <si>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</si>
  <si>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</si>
  <si>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</si>
  <si>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</si>
  <si>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</si>
  <si>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</si>
  <si>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</si>
  <si>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</si>
  <si>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</si>
  <si>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</si>
  <si>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</si>
  <si>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</si>
  <si>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</si>
  <si>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</si>
  <si>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</si>
  <si>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</si>
  <si>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</si>
  <si>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</si>
  <si>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</si>
  <si>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</si>
  <si>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</si>
  <si>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</si>
  <si>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</si>
  <si>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</si>
  <si>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</si>
  <si>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</si>
  <si>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</si>
  <si>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</si>
  <si>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</si>
  <si>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</si>
  <si>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</si>
  <si>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</si>
  <si>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</si>
  <si>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</si>
  <si>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</si>
  <si>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</si>
  <si>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</si>
  <si>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</si>
  <si>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</si>
  <si>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</si>
  <si>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</si>
  <si>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</si>
  <si>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</si>
  <si>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</si>
  <si>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</si>
  <si>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</si>
  <si>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</si>
  <si>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</si>
  <si>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</si>
  <si>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</si>
  <si>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</si>
  <si>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</si>
  <si>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</si>
  <si>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</si>
  <si>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</si>
  <si>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</si>
  <si>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</si>
  <si>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</si>
  <si>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</si>
  <si>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</si>
  <si>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</si>
  <si>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</si>
  <si>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</si>
  <si>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</si>
  <si>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</si>
  <si>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</si>
  <si>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</si>
  <si>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</si>
  <si>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</si>
  <si>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</si>
  <si>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</si>
  <si>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</si>
  <si>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</si>
  <si>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</si>
  <si>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</si>
  <si>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</si>
  <si>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</si>
  <si>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</si>
  <si>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</si>
  <si>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</si>
  <si>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</si>
  <si>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</si>
  <si>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</si>
  <si>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</si>
  <si>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</si>
  <si>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</si>
  <si>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</si>
  <si>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</si>
  <si>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</si>
  <si>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</si>
  <si>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</si>
  <si>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</si>
  <si>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</si>
  <si>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</si>
  <si>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</si>
  <si>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</si>
  <si>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</si>
  <si>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</si>
  <si>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</si>
  <si>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</si>
  <si>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</si>
  <si>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</si>
  <si>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</si>
  <si>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</si>
  <si>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</si>
  <si>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</si>
  <si>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</si>
  <si>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</si>
  <si>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</si>
  <si>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</si>
  <si>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</si>
  <si>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</si>
  <si>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</si>
  <si>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</si>
  <si>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</si>
  <si>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</si>
  <si>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</si>
  <si>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</si>
  <si>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</si>
  <si>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</si>
  <si>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</si>
  <si>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</si>
  <si>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</si>
  <si>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</si>
  <si>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</si>
  <si>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</si>
  <si>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</si>
  <si>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</si>
  <si>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</si>
  <si>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</si>
  <si>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</si>
  <si>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</si>
  <si>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</si>
  <si>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</si>
  <si>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</si>
  <si>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</si>
  <si>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</si>
  <si>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</si>
  <si>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</si>
  <si>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</si>
  <si>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</si>
  <si>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</si>
  <si>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</si>
  <si>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</si>
  <si>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</si>
  <si>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</si>
  <si>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</si>
  <si>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</si>
  <si>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</si>
  <si>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</si>
  <si>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</si>
  <si>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</si>
  <si>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</si>
  <si>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</si>
  <si>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</si>
  <si>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</si>
  <si>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</si>
  <si>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</si>
  <si>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</si>
  <si>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</si>
  <si>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</si>
  <si>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</si>
  <si>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</si>
  <si>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</si>
  <si>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</si>
  <si>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</si>
  <si>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</si>
  <si>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</si>
  <si>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</si>
  <si>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</si>
  <si>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</si>
  <si>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</si>
  <si>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</si>
  <si>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</si>
  <si>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</si>
  <si>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</si>
  <si>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</si>
  <si>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</si>
  <si>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</si>
  <si>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</si>
  <si>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</si>
  <si>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</si>
  <si>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</si>
  <si>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</si>
  <si>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</si>
  <si>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</si>
  <si>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</si>
  <si>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</si>
  <si>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</si>
  <si>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</si>
  <si>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</si>
  <si>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</si>
  <si>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</si>
  <si>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</si>
  <si>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</si>
  <si>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</si>
  <si>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</si>
  <si>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</si>
  <si>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</si>
  <si>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</si>
  <si>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</si>
  <si>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</si>
  <si>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</si>
  <si>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</si>
  <si>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</si>
  <si>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</si>
  <si>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</si>
  <si>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</si>
  <si>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</si>
  <si>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</si>
  <si>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</si>
  <si>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</si>
  <si>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</si>
  <si>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</si>
  <si>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</si>
  <si>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</si>
  <si>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</si>
  <si>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</si>
  <si>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</si>
  <si>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</si>
  <si>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</si>
  <si>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</si>
  <si>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</si>
  <si>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</si>
  <si>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</si>
  <si>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</si>
  <si>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</si>
  <si>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</si>
  <si>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</si>
  <si>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</si>
  <si>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</si>
  <si>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</si>
  <si>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</si>
  <si>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</si>
  <si>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</si>
  <si>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</si>
  <si>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</si>
  <si>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</si>
  <si>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</si>
  <si>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</si>
  <si>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</si>
  <si>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</si>
  <si>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</si>
  <si>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</si>
  <si>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</si>
  <si>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</si>
  <si>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</si>
  <si>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</si>
  <si>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</si>
  <si>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</si>
  <si>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</si>
  <si>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</si>
  <si>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</si>
  <si>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</si>
  <si>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</si>
  <si>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</si>
  <si>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</si>
  <si>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</si>
  <si>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</si>
  <si>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</si>
  <si>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</si>
  <si>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</si>
  <si>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</si>
  <si>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</si>
  <si>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</si>
  <si>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</si>
  <si>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</si>
  <si>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</si>
  <si>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</si>
  <si>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</si>
  <si>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</si>
  <si>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</si>
  <si>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</si>
  <si>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</si>
  <si>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</si>
  <si>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</si>
  <si>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</si>
  <si>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</si>
  <si>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</si>
  <si>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</si>
  <si>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</si>
  <si>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</si>
  <si>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</si>
  <si>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</si>
  <si>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</si>
  <si>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</si>
  <si>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</si>
  <si>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</si>
  <si>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</si>
  <si>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</si>
  <si>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</si>
  <si>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</si>
  <si>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</si>
  <si>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</si>
  <si>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</si>
  <si>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</si>
  <si>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</si>
  <si>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</si>
  <si>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</si>
  <si>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</si>
  <si>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</si>
  <si>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</si>
  <si>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</si>
  <si>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</si>
  <si>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</si>
  <si>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</si>
  <si>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</si>
  <si>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</si>
  <si>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</si>
  <si>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</si>
  <si>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</si>
  <si>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</si>
  <si>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</si>
  <si>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</si>
  <si>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</si>
  <si>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</si>
  <si>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</si>
  <si>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</si>
  <si>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</si>
  <si>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</si>
  <si>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</si>
  <si>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</si>
  <si>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</si>
  <si>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</si>
  <si>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</si>
  <si>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</si>
  <si>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</si>
  <si>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</si>
  <si>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</si>
  <si>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</si>
  <si>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</si>
  <si>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</si>
  <si>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</si>
  <si>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</si>
  <si>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</si>
  <si>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</si>
  <si>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</si>
  <si>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</si>
  <si>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</si>
  <si>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</si>
  <si>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</si>
  <si>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</si>
  <si>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</si>
  <si>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</si>
  <si>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</si>
  <si>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</si>
  <si>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</si>
  <si>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</si>
  <si>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</si>
  <si>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</si>
  <si>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</si>
  <si>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</si>
  <si>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</si>
  <si>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</si>
  <si>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</si>
  <si>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</si>
  <si>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</si>
  <si>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</si>
  <si>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</si>
  <si>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</si>
  <si>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</si>
  <si>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</si>
  <si>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</si>
  <si>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</si>
  <si>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</si>
  <si>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</si>
  <si>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</si>
  <si>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</si>
  <si>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</si>
  <si>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</si>
  <si>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</si>
  <si>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</si>
  <si>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</si>
  <si>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</si>
  <si>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</si>
  <si>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</si>
  <si>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</si>
  <si>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</si>
  <si>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</si>
  <si>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</si>
  <si>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</si>
  <si>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</si>
  <si>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</si>
  <si>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</si>
  <si>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</si>
  <si>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</si>
  <si>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</si>
  <si>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</si>
  <si>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</si>
  <si>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</si>
  <si>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</si>
  <si>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</si>
  <si>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</si>
  <si>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</si>
  <si>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</si>
  <si>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</si>
  <si>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</si>
  <si>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</si>
  <si>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</si>
  <si>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</si>
  <si>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</si>
  <si>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</si>
  <si>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</si>
  <si>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</si>
  <si>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</si>
  <si>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</si>
  <si>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</si>
  <si>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</si>
  <si>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</si>
  <si>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</si>
  <si>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</si>
  <si>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</si>
  <si>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</si>
  <si>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</si>
  <si>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</si>
  <si>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</si>
  <si>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</si>
  <si>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</si>
  <si>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</si>
  <si>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</si>
  <si>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</si>
  <si>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</si>
  <si>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</si>
  <si>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</si>
  <si>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</si>
  <si>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</si>
  <si>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</si>
  <si>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</si>
  <si>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</si>
  <si>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</si>
  <si>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</si>
  <si>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</si>
  <si>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</si>
  <si>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</si>
  <si>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</si>
  <si>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</si>
  <si>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</si>
  <si>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</si>
  <si>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</si>
  <si>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</si>
  <si>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</si>
  <si>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</si>
  <si>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</si>
  <si>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</si>
  <si>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</si>
  <si>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</si>
  <si>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</si>
  <si>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</si>
  <si>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</si>
  <si>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</si>
  <si>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</si>
  <si>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</si>
  <si>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</si>
  <si>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</si>
  <si>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</si>
  <si>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</si>
  <si>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</si>
  <si>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</si>
  <si>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</si>
  <si>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</si>
  <si>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</si>
  <si>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</si>
  <si>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</si>
  <si>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</si>
  <si>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</si>
  <si>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</si>
  <si>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</si>
  <si>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</si>
  <si>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</si>
  <si>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</si>
  <si>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</si>
  <si>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</si>
  <si>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</si>
  <si>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</si>
  <si>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</si>
  <si>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</si>
  <si>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</si>
  <si>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</si>
  <si>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</si>
  <si>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</si>
  <si>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</si>
  <si>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</si>
  <si>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</si>
  <si>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</si>
  <si>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</si>
  <si>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</si>
  <si>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</si>
  <si>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</si>
  <si>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</si>
  <si>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</si>
  <si>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</si>
  <si>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</si>
  <si>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</si>
  <si>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</si>
  <si>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</si>
  <si>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</si>
  <si>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</si>
  <si>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</si>
  <si>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</si>
  <si>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</si>
  <si>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</si>
  <si>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</si>
  <si>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</si>
  <si>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</si>
  <si>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</si>
  <si>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</si>
  <si>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</si>
  <si>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</si>
  <si>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</si>
  <si>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</si>
  <si>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</si>
  <si>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</si>
  <si>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</si>
  <si>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</si>
  <si>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</si>
  <si>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</si>
  <si>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</si>
  <si>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</si>
  <si>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</si>
  <si>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</si>
  <si>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</si>
  <si>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</si>
  <si>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</si>
  <si>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</si>
  <si>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</si>
  <si>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</si>
  <si>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</si>
  <si>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</si>
  <si>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</si>
  <si>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</si>
  <si>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</si>
  <si>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</si>
  <si>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</si>
  <si>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</si>
  <si>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</si>
  <si>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</si>
  <si>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</si>
  <si>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</si>
  <si>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</si>
  <si>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</si>
  <si>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</si>
  <si>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</si>
  <si>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</si>
  <si>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</si>
  <si>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</si>
  <si>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</si>
  <si>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</si>
  <si>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</si>
  <si>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</si>
  <si>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</si>
  <si>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</si>
  <si>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</si>
  <si>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</si>
  <si>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</si>
  <si>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</si>
  <si>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</si>
  <si>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</si>
  <si>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</si>
  <si>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</si>
  <si>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</si>
  <si>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</si>
  <si>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</si>
  <si>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</si>
  <si>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</si>
  <si>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</si>
  <si>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</si>
  <si>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</si>
  <si>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</si>
  <si>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</si>
  <si>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</si>
  <si>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</si>
  <si>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</si>
  <si>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</si>
  <si>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</si>
  <si>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</si>
  <si>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</si>
  <si>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</si>
  <si>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</si>
  <si>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</si>
  <si>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</si>
  <si>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</si>
  <si>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</si>
  <si>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</si>
  <si>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</si>
  <si>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</si>
  <si>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</si>
  <si>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</si>
  <si>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</si>
  <si>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</si>
  <si>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</si>
  <si>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</si>
  <si>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</si>
  <si>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</si>
  <si>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</si>
  <si>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</si>
  <si>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</si>
  <si>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</si>
  <si>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</si>
  <si>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</si>
  <si>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</si>
  <si>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</si>
  <si>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</si>
  <si>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</si>
  <si>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</si>
  <si>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</si>
  <si>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</si>
  <si>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</si>
  <si>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</si>
  <si>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</si>
  <si>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</si>
  <si>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</si>
  <si>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</si>
  <si>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</si>
  <si>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</si>
  <si>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</si>
  <si>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</si>
  <si>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</si>
  <si>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</si>
  <si>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</si>
  <si>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</si>
  <si>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</si>
  <si>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</si>
  <si>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</si>
  <si>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</si>
  <si>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</si>
  <si>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</si>
  <si>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</si>
  <si>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</si>
  <si>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</si>
  <si>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</si>
  <si>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</si>
  <si>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</si>
  <si>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</si>
  <si>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</si>
  <si>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</si>
  <si>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</si>
  <si>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</si>
  <si>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</si>
  <si>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</si>
  <si>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</si>
  <si>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</si>
  <si>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</si>
  <si>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</si>
  <si>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</si>
  <si>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</si>
  <si>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</si>
  <si>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</si>
  <si>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</si>
  <si>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</si>
  <si>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</si>
  <si>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</si>
  <si>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</si>
  <si>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</si>
  <si>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</si>
  <si>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</si>
  <si>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</si>
  <si>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</si>
  <si>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</si>
  <si>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</si>
  <si>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</si>
  <si>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</si>
  <si>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</si>
  <si>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</si>
  <si>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</si>
  <si>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</si>
  <si>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</si>
  <si>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</si>
  <si>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</si>
  <si>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</si>
  <si>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</si>
  <si>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</si>
  <si>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</si>
  <si>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</si>
  <si>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</si>
  <si>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</si>
  <si>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</si>
  <si>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</si>
  <si>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</si>
  <si>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</si>
  <si>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</si>
  <si>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</si>
  <si>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</si>
  <si>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</si>
  <si>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</si>
  <si>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</si>
  <si>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</si>
  <si>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</si>
  <si>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</si>
  <si>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</si>
  <si>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</si>
  <si>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</si>
  <si>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</si>
  <si>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</si>
  <si>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</si>
  <si>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</si>
  <si>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</si>
  <si>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</si>
  <si>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</si>
  <si>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</si>
  <si>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</si>
  <si>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</si>
  <si>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</si>
  <si>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</si>
  <si>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</si>
  <si>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</si>
  <si>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</si>
  <si>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</si>
  <si>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</si>
  <si>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</si>
  <si>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</si>
  <si>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</si>
  <si>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</si>
  <si>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</si>
  <si>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</si>
  <si>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</si>
  <si>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</si>
  <si>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</si>
  <si>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</si>
  <si>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</si>
  <si>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</si>
  <si>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</si>
  <si>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</si>
  <si>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</si>
  <si>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</si>
  <si>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</si>
  <si>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</si>
  <si>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</si>
  <si>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</si>
  <si>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</si>
  <si>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</si>
  <si>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</si>
  <si>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</si>
  <si>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</si>
  <si>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</si>
  <si>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</si>
  <si>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</si>
  <si>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</si>
  <si>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</si>
  <si>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</si>
  <si>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</si>
  <si>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</si>
  <si>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</si>
  <si>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</si>
  <si>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</si>
  <si>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</si>
  <si>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</si>
  <si>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</si>
  <si>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</si>
  <si>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</si>
  <si>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</si>
  <si>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</si>
  <si>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</si>
  <si>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</si>
  <si>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</si>
  <si>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</si>
  <si>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</si>
  <si>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</si>
  <si>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</si>
  <si>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</si>
  <si>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</si>
  <si>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</si>
  <si>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</si>
  <si>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</si>
  <si>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</si>
  <si>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</si>
  <si>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</si>
  <si>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</si>
  <si>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</si>
  <si>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</si>
  <si>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</si>
  <si>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</si>
  <si>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</si>
  <si>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</si>
  <si>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</si>
  <si>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</si>
  <si>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</si>
  <si>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</si>
  <si>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</si>
  <si>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</si>
  <si>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</si>
  <si>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</si>
  <si>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</si>
  <si>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</si>
  <si>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</si>
  <si>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</si>
  <si>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</si>
  <si>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</si>
  <si>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</si>
  <si>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</si>
  <si>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</si>
  <si>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</si>
  <si>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</si>
  <si>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</si>
  <si>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</si>
  <si>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</si>
  <si>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</si>
  <si>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</si>
  <si>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</si>
  <si>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</si>
  <si>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</si>
  <si>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</si>
  <si>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</si>
  <si>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</si>
  <si>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</si>
  <si>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</si>
  <si>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</si>
  <si>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</si>
  <si>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</si>
  <si>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</si>
  <si>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</si>
  <si>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</si>
  <si>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</si>
  <si>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</si>
  <si>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</si>
  <si>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</si>
  <si>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</si>
  <si>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</si>
  <si>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</si>
  <si>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</si>
  <si>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</si>
  <si>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</si>
  <si>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</si>
  <si>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</si>
  <si>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</si>
  <si>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</si>
  <si>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</si>
  <si>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</si>
  <si>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</si>
  <si>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</si>
  <si>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</si>
  <si>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</si>
  <si>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</si>
  <si>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</si>
  <si>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</si>
  <si>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</si>
  <si>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</si>
  <si>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</si>
  <si>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</si>
  <si>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</si>
  <si>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</si>
  <si>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</si>
  <si>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</si>
  <si>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</si>
  <si>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</si>
  <si>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</si>
  <si>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</si>
  <si>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</si>
  <si>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</si>
  <si>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</si>
  <si>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</si>
  <si>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</si>
  <si>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</si>
  <si>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</si>
  <si>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</si>
  <si>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</si>
  <si>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</si>
  <si>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</si>
  <si>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</si>
  <si>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</si>
  <si>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</si>
  <si>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</si>
  <si>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</si>
  <si>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</si>
  <si>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</si>
  <si>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</si>
  <si>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</si>
  <si>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</si>
  <si>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</si>
  <si>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</si>
  <si>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</si>
  <si>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</si>
  <si>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</si>
  <si>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</si>
  <si>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</si>
  <si>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</si>
  <si>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</si>
  <si>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</si>
  <si>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</si>
  <si>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</si>
  <si>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</si>
  <si>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</si>
  <si>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</si>
  <si>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</si>
  <si>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</si>
  <si>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</si>
  <si>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</si>
  <si>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</si>
  <si>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</si>
  <si>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</si>
  <si>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</si>
  <si>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</si>
  <si>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</si>
  <si>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</si>
  <si>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</si>
  <si>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</si>
  <si>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</si>
  <si>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</si>
  <si>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</si>
  <si>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</si>
  <si>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</si>
  <si>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</si>
  <si>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</si>
  <si>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</si>
  <si>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</si>
  <si>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</si>
  <si>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</si>
  <si>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</si>
  <si>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</si>
  <si>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</si>
  <si>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</si>
  <si>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</si>
  <si>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</si>
  <si>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</si>
  <si>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</si>
  <si>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</si>
  <si>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</si>
  <si>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</si>
  <si>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</si>
  <si>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</si>
  <si>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</si>
  <si>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</si>
  <si>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</si>
  <si>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</si>
  <si>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</si>
  <si>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</si>
  <si>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</si>
  <si>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</si>
  <si>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</si>
  <si>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</si>
  <si>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</si>
  <si>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</si>
  <si>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</si>
  <si>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</si>
  <si>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</si>
  <si>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</si>
  <si>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</si>
  <si>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</si>
  <si>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</si>
  <si>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</si>
  <si>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</si>
  <si>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</si>
  <si>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</si>
  <si>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</si>
  <si>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</si>
  <si>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</si>
  <si>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</si>
  <si>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</si>
  <si>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</si>
  <si>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</si>
  <si>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</si>
  <si>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</si>
  <si>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</si>
  <si>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</si>
  <si>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</si>
  <si>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</si>
  <si>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</si>
  <si>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</si>
  <si>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</si>
  <si>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</si>
  <si>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</si>
  <si>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</si>
  <si>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</si>
  <si>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</si>
  <si>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</si>
  <si>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</si>
  <si>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</si>
  <si>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</si>
  <si>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</si>
  <si>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</si>
  <si>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</si>
  <si>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</si>
  <si>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</si>
  <si>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</si>
  <si>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</si>
  <si>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</si>
  <si>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</si>
  <si>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</si>
  <si>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</si>
  <si>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</si>
  <si>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</si>
  <si>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</si>
  <si>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</si>
  <si>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</si>
  <si>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</si>
  <si>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</si>
  <si>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</si>
  <si>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</si>
  <si>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</si>
  <si>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</si>
  <si>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</si>
  <si>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</si>
  <si>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</si>
  <si>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</si>
  <si>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</si>
  <si>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</si>
  <si>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</si>
  <si>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</si>
  <si>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</si>
  <si>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</si>
  <si>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</si>
  <si>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</si>
  <si>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</si>
  <si>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</si>
  <si>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</si>
  <si>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</si>
  <si>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</si>
  <si>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</si>
  <si>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</si>
  <si>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</si>
  <si>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</si>
  <si>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</si>
  <si>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</si>
  <si>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</si>
  <si>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</si>
  <si>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</si>
  <si>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</si>
  <si>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</si>
  <si>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</si>
  <si>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</si>
  <si>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</si>
  <si>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</si>
  <si>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</si>
  <si>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</si>
  <si>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</si>
  <si>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</si>
  <si>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</si>
  <si>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</si>
  <si>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</si>
  <si>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</si>
  <si>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</si>
  <si>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</si>
  <si>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</si>
  <si>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</si>
  <si>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</si>
  <si>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</si>
  <si>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</si>
  <si>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</si>
  <si>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</si>
  <si>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</si>
  <si>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</si>
  <si>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</si>
  <si>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</si>
  <si>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</si>
  <si>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</si>
  <si>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</si>
  <si>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</si>
  <si>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</si>
  <si>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</si>
  <si>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</si>
  <si>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</si>
  <si>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</si>
  <si>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</si>
  <si>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</si>
  <si>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</si>
  <si>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</si>
  <si>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</si>
  <si>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</si>
  <si>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</si>
  <si>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</si>
  <si>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</si>
  <si>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</si>
  <si>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</si>
  <si>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</si>
  <si>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</si>
  <si>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</si>
  <si>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</si>
  <si>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</si>
  <si>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</si>
  <si>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</si>
  <si>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</si>
  <si>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</si>
  <si>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</si>
  <si>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</si>
  <si>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</si>
  <si>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</si>
  <si>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</si>
  <si>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</si>
  <si>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</si>
  <si>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</si>
  <si>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</si>
  <si>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</si>
  <si>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</si>
  <si>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</si>
  <si>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</si>
  <si>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</si>
  <si>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</si>
  <si>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</si>
  <si>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</si>
  <si>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</si>
  <si>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</si>
  <si>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</si>
  <si>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</si>
  <si>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</si>
  <si>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</si>
  <si>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</si>
  <si>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</si>
  <si>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</si>
  <si>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</si>
  <si>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</si>
  <si>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</si>
  <si>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</si>
  <si>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</si>
  <si>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</si>
  <si>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</si>
  <si>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</si>
  <si>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</si>
  <si>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</si>
  <si>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</si>
  <si>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</si>
  <si>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</si>
  <si>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</si>
  <si>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</si>
  <si>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</si>
  <si>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</si>
  <si>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</si>
  <si>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</si>
  <si>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</si>
  <si>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</si>
  <si>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</si>
  <si>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</si>
  <si>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</si>
  <si>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</si>
  <si>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</si>
  <si>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</si>
  <si>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</si>
  <si>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</si>
  <si>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</si>
  <si>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</si>
  <si>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</si>
  <si>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</si>
  <si>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</si>
  <si>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</si>
  <si>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</si>
  <si>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</si>
  <si>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</si>
  <si>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</si>
  <si>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</si>
  <si>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</si>
  <si>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</si>
  <si>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</si>
  <si>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</si>
  <si>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</si>
  <si>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</si>
  <si>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</si>
  <si>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</si>
  <si>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</si>
  <si>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</si>
  <si>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</si>
  <si>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</si>
  <si>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</si>
  <si>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</si>
  <si>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</si>
  <si>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</si>
  <si>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</si>
  <si>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</si>
  <si>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</si>
  <si>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</si>
  <si>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</si>
  <si>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</si>
  <si>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</si>
  <si>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</si>
  <si>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</si>
  <si>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</si>
  <si>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</si>
  <si>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</si>
  <si>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</si>
  <si>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</si>
  <si>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</si>
  <si>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</si>
  <si>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</si>
  <si>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</si>
  <si>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</si>
  <si>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</si>
  <si>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</si>
  <si>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</si>
  <si>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</si>
  <si>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</si>
  <si>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</si>
  <si>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</si>
  <si>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</si>
  <si>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</si>
  <si>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</si>
  <si>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</si>
  <si>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</si>
  <si>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</si>
  <si>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</si>
  <si>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</si>
  <si>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</si>
  <si>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</si>
  <si>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</si>
  <si>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</si>
  <si>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</si>
  <si>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</si>
  <si>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</si>
  <si>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</si>
  <si>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</si>
  <si>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</si>
  <si>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</si>
  <si>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</si>
  <si>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</si>
  <si>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</si>
  <si>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</si>
  <si>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</si>
  <si>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</si>
  <si>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</si>
  <si>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</si>
  <si>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</si>
  <si>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</si>
  <si>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</si>
  <si>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</si>
  <si>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</si>
  <si>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</si>
  <si>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</si>
  <si>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</si>
  <si>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</si>
  <si>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</si>
  <si>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</si>
  <si>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</si>
  <si>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</si>
  <si>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</si>
  <si>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</si>
  <si>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</si>
  <si>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</si>
  <si>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</si>
  <si>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</si>
  <si>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</si>
  <si>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</si>
  <si>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</si>
  <si>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</si>
  <si>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</si>
  <si>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</si>
  <si>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</si>
  <si>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</si>
  <si>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</si>
  <si>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</si>
  <si>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</si>
  <si>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</si>
  <si>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</si>
  <si>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</si>
  <si>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</si>
  <si>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</si>
  <si>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</si>
  <si>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</si>
  <si>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</si>
  <si>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</si>
  <si>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</si>
  <si>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</si>
  <si>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</si>
  <si>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</si>
  <si>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</si>
  <si>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</si>
  <si>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</si>
  <si>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</si>
  <si>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</si>
  <si>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</si>
  <si>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</si>
  <si>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</si>
  <si>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</si>
  <si>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</si>
  <si>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</si>
  <si>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</si>
  <si>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</si>
  <si>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</si>
  <si>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</si>
  <si>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</si>
  <si>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</si>
  <si>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</si>
  <si>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</si>
  <si>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</si>
  <si>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</si>
  <si>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</si>
  <si>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</si>
  <si>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</si>
  <si>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</si>
  <si>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</si>
  <si>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</si>
  <si>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</si>
  <si>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</si>
  <si>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</si>
  <si>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</si>
  <si>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</si>
  <si>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</si>
  <si>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</si>
  <si>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</si>
  <si>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</si>
  <si>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</si>
  <si>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</si>
  <si>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</si>
  <si>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</si>
  <si>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</si>
  <si>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</si>
  <si>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</si>
  <si>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</si>
  <si>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</si>
  <si>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</si>
  <si>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</si>
  <si>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</si>
  <si>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</si>
  <si>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</si>
  <si>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</si>
  <si>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</si>
  <si>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</si>
  <si>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</si>
  <si>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</si>
  <si>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</si>
  <si>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</si>
  <si>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</si>
  <si>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</si>
  <si>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</si>
  <si>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</si>
  <si>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</si>
  <si>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</si>
  <si>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</si>
  <si>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</si>
  <si>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</si>
  <si>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</si>
  <si>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</si>
  <si>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</si>
  <si>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</si>
  <si>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</si>
  <si>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</si>
  <si>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</si>
  <si>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</si>
  <si>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</si>
  <si>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</si>
  <si>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</si>
  <si>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</si>
  <si>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</si>
  <si>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</si>
  <si>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</si>
  <si>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</si>
  <si>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</si>
  <si>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</si>
  <si>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</si>
  <si>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</si>
  <si>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</si>
  <si>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</si>
  <si>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</si>
  <si>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</si>
  <si>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</si>
  <si>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</si>
  <si>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</si>
  <si>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</si>
  <si>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</si>
  <si>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</si>
  <si>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</si>
  <si>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</si>
  <si>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</si>
  <si>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</si>
  <si>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</si>
  <si>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</si>
  <si>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</si>
  <si>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</si>
  <si>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</si>
  <si>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</si>
  <si>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</si>
  <si>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</si>
  <si>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</si>
  <si>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</si>
  <si>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</si>
  <si>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</si>
  <si>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</si>
  <si>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</si>
  <si>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</si>
  <si>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</si>
  <si>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</si>
  <si>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</si>
  <si>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</si>
  <si>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</si>
  <si>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</si>
  <si>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</si>
  <si>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</si>
  <si>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</si>
  <si>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</si>
  <si>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</si>
  <si>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</si>
  <si>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</si>
  <si>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</si>
  <si>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</si>
  <si>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</si>
  <si>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</si>
  <si>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</si>
  <si>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</si>
  <si>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</si>
  <si>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</si>
  <si>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</si>
  <si>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</si>
  <si>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</si>
  <si>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</si>
  <si>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</si>
  <si>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</si>
  <si>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</si>
  <si>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</si>
  <si>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</si>
  <si>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</si>
  <si>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</si>
  <si>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</si>
  <si>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</si>
  <si>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</si>
  <si>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</si>
  <si>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</si>
  <si>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</si>
  <si>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</si>
  <si>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</si>
  <si>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</si>
  <si>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</si>
  <si>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</si>
  <si>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</si>
  <si>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</si>
  <si>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</si>
  <si>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</si>
  <si>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</si>
  <si>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</si>
  <si>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</si>
  <si>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</si>
  <si>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</si>
  <si>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</si>
  <si>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</si>
  <si>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</si>
  <si>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</si>
  <si>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</si>
  <si>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</si>
  <si>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</si>
  <si>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</si>
  <si>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</si>
  <si>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</si>
  <si>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</si>
  <si>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</si>
  <si>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</si>
  <si>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</si>
  <si>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</si>
  <si>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</si>
  <si>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</si>
  <si>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</si>
  <si>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</si>
  <si>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</si>
  <si>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</si>
  <si>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</si>
  <si>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</si>
  <si>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</si>
  <si>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</si>
  <si>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</si>
  <si>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</si>
  <si>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</si>
  <si>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</si>
  <si>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</si>
  <si>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</si>
  <si>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</si>
  <si>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</si>
  <si>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</si>
  <si>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</si>
  <si>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</si>
  <si>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</si>
  <si>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</si>
  <si>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</si>
  <si>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</si>
  <si>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</si>
  <si>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</si>
  <si>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</si>
  <si>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</si>
  <si>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</si>
  <si>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</si>
  <si>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</si>
  <si>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</si>
  <si>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</si>
  <si>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</si>
  <si>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</si>
  <si>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</si>
  <si>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</si>
  <si>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</si>
  <si>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</si>
  <si>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</si>
  <si>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</si>
  <si>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</si>
  <si>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</si>
  <si>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</si>
  <si>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</si>
  <si>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</si>
  <si>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</si>
  <si>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</si>
  <si>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</si>
  <si>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</si>
  <si>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</si>
  <si>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</si>
  <si>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</si>
  <si>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</si>
  <si>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</si>
  <si>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</si>
  <si>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</si>
  <si>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</si>
  <si>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</si>
  <si>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</si>
  <si>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</si>
  <si>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</si>
  <si>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</si>
  <si>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</si>
  <si>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</si>
  <si>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</si>
  <si>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</si>
  <si>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</si>
  <si>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</si>
  <si>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</si>
  <si>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</si>
  <si>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</si>
  <si>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</si>
  <si>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</si>
  <si>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</si>
  <si>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</si>
  <si>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</si>
  <si>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</si>
  <si>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</si>
  <si>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</si>
  <si>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</si>
  <si>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</si>
  <si>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</si>
  <si>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</si>
  <si>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</si>
  <si>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</si>
  <si>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</si>
  <si>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</si>
  <si>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</si>
  <si>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</si>
  <si>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</si>
  <si>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</si>
  <si>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</si>
  <si>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</si>
  <si>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</si>
  <si>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</si>
  <si>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</si>
  <si>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</si>
  <si>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</si>
  <si>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</si>
  <si>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</si>
  <si>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</si>
  <si>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</si>
  <si>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</si>
  <si>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</si>
  <si>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</si>
  <si>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</si>
  <si>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</si>
  <si>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</si>
  <si>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</si>
  <si>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</si>
  <si>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</si>
  <si>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</si>
  <si>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</si>
  <si>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</si>
  <si>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</si>
  <si>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</si>
  <si>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</si>
  <si>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</si>
  <si>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</si>
  <si>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</si>
  <si>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</si>
  <si>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</si>
  <si>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</si>
  <si>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</si>
  <si>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</si>
  <si>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</si>
  <si>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</si>
  <si>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</si>
  <si>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</si>
  <si>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</si>
  <si>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</si>
  <si>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</si>
  <si>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</si>
  <si>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</si>
  <si>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</si>
  <si>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</si>
  <si>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</si>
  <si>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</si>
  <si>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</si>
  <si>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</si>
  <si>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</si>
  <si>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</si>
  <si>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</si>
  <si>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</si>
  <si>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</si>
  <si>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</si>
  <si>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</si>
  <si>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</si>
  <si>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</si>
  <si>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</si>
  <si>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</si>
  <si>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</si>
  <si>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</si>
  <si>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</si>
  <si>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</si>
  <si>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</si>
  <si>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</si>
  <si>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</si>
  <si>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</si>
  <si>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</si>
  <si>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</si>
  <si>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</si>
  <si>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</si>
  <si>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</si>
  <si>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</si>
  <si>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</si>
  <si>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</si>
  <si>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</si>
  <si>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</si>
  <si>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</si>
  <si>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</si>
  <si>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</si>
  <si>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</si>
  <si>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</si>
  <si>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</si>
  <si>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</si>
  <si>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</si>
  <si>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</si>
  <si>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</si>
  <si>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</si>
  <si>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</si>
  <si>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</si>
  <si>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</si>
  <si>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</si>
  <si>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</si>
  <si>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</si>
  <si>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</si>
  <si>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</si>
  <si>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</si>
  <si>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</si>
  <si>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</si>
  <si>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</si>
  <si>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</si>
  <si>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</si>
  <si>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</si>
  <si>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</si>
  <si>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</si>
  <si>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</si>
  <si>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</si>
  <si>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</si>
  <si>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</si>
  <si>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</si>
  <si>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</si>
  <si>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</si>
  <si>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</si>
  <si>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</si>
  <si>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</si>
  <si>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</si>
  <si>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</si>
  <si>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</si>
  <si>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</si>
  <si>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</si>
  <si>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</si>
  <si>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</si>
  <si>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</si>
  <si>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</si>
  <si>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</si>
  <si>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</si>
  <si>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</si>
  <si>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</si>
  <si>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</si>
  <si>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</si>
  <si>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</si>
  <si>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</si>
  <si>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</si>
  <si>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</si>
  <si>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</si>
  <si>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</si>
  <si>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</si>
  <si>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</si>
  <si>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</si>
  <si>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</si>
  <si>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</si>
  <si>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</si>
  <si>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</si>
  <si>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</si>
  <si>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</si>
  <si>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</si>
  <si>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</si>
  <si>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</si>
  <si>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</si>
  <si>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</si>
  <si>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</si>
  <si>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</si>
  <si>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</si>
  <si>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</si>
  <si>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</si>
  <si>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</si>
  <si>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</si>
  <si>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</si>
  <si>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</si>
  <si>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</si>
  <si>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</si>
  <si>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</si>
  <si>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</si>
  <si>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</si>
  <si>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</si>
  <si>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</si>
  <si>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</si>
  <si>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</si>
  <si>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</si>
  <si>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</si>
  <si>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</si>
  <si>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</si>
  <si>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</si>
  <si>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</si>
  <si>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</si>
  <si>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</si>
  <si>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</si>
  <si>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</si>
  <si>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</si>
  <si>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</si>
  <si>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</si>
  <si>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</si>
  <si>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</si>
  <si>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</si>
  <si>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</si>
  <si>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</si>
  <si>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</si>
  <si>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</si>
  <si>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</si>
  <si>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</si>
  <si>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</si>
  <si>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</si>
  <si>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</si>
  <si>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</si>
  <si>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</si>
  <si>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</si>
  <si>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</si>
  <si>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</si>
  <si>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</si>
  <si>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</si>
  <si>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</si>
  <si>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</si>
  <si>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</si>
  <si>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</si>
  <si>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</si>
  <si>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</si>
  <si>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</si>
  <si>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</si>
  <si>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</si>
  <si>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</si>
  <si>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</si>
  <si>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</si>
  <si>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</si>
  <si>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</si>
  <si>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</si>
  <si>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</si>
  <si>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</si>
  <si>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</si>
  <si>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</si>
  <si>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</si>
  <si>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</si>
  <si>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</si>
  <si>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</si>
  <si>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</si>
  <si>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</si>
  <si>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</si>
  <si>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</si>
  <si>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</si>
  <si>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</si>
  <si>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</si>
  <si>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</si>
  <si>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</si>
  <si>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</si>
  <si>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</si>
  <si>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</si>
  <si>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</si>
  <si>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</si>
  <si>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</si>
  <si>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</si>
  <si>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</si>
  <si>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</si>
  <si>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</si>
  <si>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</si>
  <si>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</si>
  <si>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</si>
  <si>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</si>
  <si>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</si>
  <si>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</si>
  <si>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</si>
  <si>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</si>
  <si>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</si>
  <si>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</si>
  <si>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</si>
  <si>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</si>
  <si>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</si>
  <si>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</si>
  <si>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</si>
  <si>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</si>
  <si>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</si>
  <si>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</si>
  <si>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</si>
  <si>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</si>
  <si>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</si>
  <si>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</si>
  <si>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</si>
  <si>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</si>
  <si>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</si>
  <si>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</si>
  <si>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</si>
  <si>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</si>
  <si>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</si>
  <si>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</si>
  <si>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</si>
  <si>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</si>
  <si>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</si>
  <si>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</si>
  <si>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</si>
  <si>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</si>
  <si>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</si>
  <si>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</si>
  <si>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</si>
  <si>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</si>
  <si>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</si>
  <si>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</si>
  <si>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</si>
  <si>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</si>
  <si>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</si>
  <si>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</si>
  <si>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</si>
  <si>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</si>
  <si>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</si>
  <si>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</si>
  <si>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</si>
  <si>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</si>
  <si>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</si>
  <si>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</si>
  <si>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</si>
  <si>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</si>
  <si>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</si>
  <si>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</si>
  <si>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</si>
  <si>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</si>
  <si>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</si>
  <si>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</si>
  <si>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</si>
  <si>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</si>
  <si>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</si>
  <si>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</si>
  <si>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</si>
  <si>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</si>
  <si>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</si>
  <si>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</si>
  <si>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</si>
  <si>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</si>
  <si>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</si>
  <si>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</si>
  <si>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</si>
  <si>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</si>
  <si>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</si>
  <si>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</si>
  <si>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</si>
  <si>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</si>
  <si>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</si>
  <si>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</si>
  <si>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</si>
  <si>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</si>
  <si>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</si>
  <si>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</si>
  <si>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</si>
  <si>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</si>
  <si>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</si>
  <si>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</si>
  <si>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</si>
  <si>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</si>
  <si>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</si>
  <si>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</si>
  <si>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</si>
  <si>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</si>
  <si>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</si>
  <si>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</si>
  <si>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</si>
  <si>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</si>
  <si>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</si>
  <si>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</si>
  <si>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</si>
  <si>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</si>
  <si>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</si>
  <si>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</si>
  <si>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</si>
  <si>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</si>
  <si>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</si>
  <si>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</si>
  <si>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</si>
  <si>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</si>
  <si>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</si>
  <si>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</si>
  <si>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</si>
  <si>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</si>
  <si>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</si>
  <si>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</si>
  <si>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</si>
  <si>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</si>
  <si>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</si>
  <si>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</si>
  <si>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</si>
  <si>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</si>
  <si>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</si>
  <si>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</si>
  <si>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</si>
  <si>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</si>
  <si>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</si>
  <si>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</si>
  <si>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</si>
  <si>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</si>
  <si>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</si>
  <si>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</si>
  <si>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</si>
  <si>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</si>
  <si>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</si>
  <si>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</si>
  <si>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</si>
  <si>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</si>
  <si>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</si>
  <si>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</si>
  <si>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</si>
  <si>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</si>
  <si>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</si>
  <si>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</si>
  <si>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</si>
  <si>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</si>
  <si>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</si>
  <si>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</si>
  <si>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</si>
  <si>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</si>
  <si>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</si>
  <si>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</si>
  <si>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</si>
  <si>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</si>
  <si>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</si>
  <si>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</si>
  <si>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</si>
  <si>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</si>
  <si>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</si>
  <si>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</si>
  <si>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</si>
  <si>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</si>
  <si>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</si>
  <si>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</si>
  <si>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</si>
  <si>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</si>
  <si>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</si>
  <si>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</si>
  <si>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</si>
  <si>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</si>
  <si>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</si>
  <si>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</si>
  <si>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</si>
  <si>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</si>
  <si>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</si>
  <si>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</si>
  <si>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</si>
  <si>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</si>
  <si>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</si>
  <si>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</si>
  <si>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</si>
  <si>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</si>
  <si>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</si>
  <si>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</si>
  <si>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</si>
  <si>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</si>
  <si>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</si>
  <si>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</si>
  <si>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</si>
  <si>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</si>
  <si>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</si>
  <si>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</si>
  <si>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</si>
  <si>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</si>
  <si>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</si>
  <si>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</si>
  <si>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</si>
  <si>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</si>
  <si>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</si>
  <si>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</si>
  <si>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</si>
  <si>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</si>
  <si>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</si>
  <si>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</si>
  <si>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</si>
  <si>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</si>
  <si>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</si>
  <si>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</si>
  <si>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</si>
  <si>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</si>
  <si>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</si>
  <si>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</si>
  <si>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</si>
  <si>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</si>
  <si>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</si>
  <si>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</si>
  <si>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</si>
  <si>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</si>
  <si>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</si>
  <si>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</si>
  <si>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</si>
  <si>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</si>
  <si>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</si>
  <si>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</si>
  <si>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</si>
  <si>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</si>
  <si>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</si>
  <si>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</si>
  <si>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</si>
  <si>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</si>
  <si>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</si>
  <si>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</si>
  <si>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</si>
  <si>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</si>
  <si>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</si>
  <si>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</si>
  <si>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</si>
  <si>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</si>
  <si>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</si>
  <si>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</si>
  <si>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</si>
  <si>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</si>
  <si>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</si>
  <si>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</si>
  <si>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</si>
  <si>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</si>
  <si>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</si>
  <si>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</si>
  <si>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</si>
  <si>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</si>
  <si>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</si>
  <si>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</si>
  <si>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</si>
  <si>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</si>
  <si>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</si>
  <si>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</si>
  <si>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</si>
  <si>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</si>
  <si>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</si>
  <si>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</si>
  <si>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</si>
  <si>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</si>
  <si>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</si>
  <si>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</si>
  <si>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</si>
  <si>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</si>
  <si>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</si>
  <si>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</si>
  <si>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</si>
  <si>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</si>
  <si>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</si>
  <si>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</si>
  <si>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</si>
  <si>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</si>
  <si>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</si>
  <si>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</si>
  <si>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</si>
  <si>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</si>
  <si>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</si>
  <si>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</si>
  <si>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</si>
  <si>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</si>
  <si>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</si>
  <si>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</si>
  <si>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</si>
  <si>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</si>
  <si>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</si>
  <si>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</si>
  <si>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</si>
  <si>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</si>
  <si>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</si>
  <si>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</si>
  <si>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</si>
  <si>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</si>
  <si>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</si>
  <si>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</si>
  <si>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</si>
  <si>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</si>
  <si>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</si>
  <si>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</si>
  <si>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</si>
  <si>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</si>
  <si>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</si>
  <si>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</si>
  <si>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</si>
  <si>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</si>
  <si>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</si>
  <si>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</si>
  <si>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</si>
  <si>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</si>
  <si>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</si>
  <si>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</si>
  <si>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</si>
  <si>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</si>
  <si>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</si>
  <si>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</si>
  <si>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</si>
  <si>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</si>
  <si>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</si>
  <si>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</si>
  <si>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</si>
  <si>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</si>
  <si>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</si>
  <si>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</si>
  <si>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</si>
  <si>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</si>
  <si>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</si>
  <si>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</si>
  <si>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</si>
  <si>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</si>
  <si>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</si>
  <si>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</si>
  <si>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</si>
  <si>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</si>
  <si>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</si>
  <si>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</si>
  <si>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</si>
  <si>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</si>
  <si>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</si>
  <si>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</si>
  <si>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</si>
  <si>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</si>
  <si>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</si>
  <si>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</si>
  <si>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</si>
  <si>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</si>
  <si>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</si>
  <si>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</si>
  <si>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</si>
  <si>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</si>
  <si>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</si>
  <si>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</si>
  <si>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</si>
  <si>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</si>
  <si>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</si>
  <si>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</si>
  <si>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</si>
  <si>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</si>
  <si>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</si>
  <si>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</si>
  <si>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</si>
  <si>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</si>
  <si>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</si>
  <si>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</si>
  <si>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</si>
  <si>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</si>
  <si>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</si>
  <si>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</si>
  <si>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</si>
  <si>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</si>
  <si>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</si>
  <si>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</si>
  <si>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</si>
  <si>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</si>
  <si>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</si>
  <si>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</si>
  <si>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</si>
  <si>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</si>
  <si>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</si>
  <si>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</si>
  <si>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</si>
  <si>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</si>
  <si>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</si>
  <si>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</si>
  <si>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</si>
  <si>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</si>
  <si>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</si>
  <si>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</si>
  <si>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</si>
  <si>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</si>
  <si>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</si>
  <si>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</si>
  <si>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</si>
  <si>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</si>
  <si>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</si>
  <si>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</si>
  <si>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</si>
  <si>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</si>
  <si>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</si>
  <si>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</si>
  <si>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</si>
  <si>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</si>
  <si>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</si>
  <si>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</si>
  <si>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</si>
  <si>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</si>
  <si>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</si>
  <si>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</si>
  <si>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</si>
  <si>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</si>
  <si>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</si>
  <si>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</si>
  <si>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</si>
  <si>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</si>
  <si>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</si>
  <si>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</si>
  <si>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</si>
  <si>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</si>
  <si>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</si>
  <si>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</si>
  <si>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</si>
  <si>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</si>
  <si>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</si>
  <si>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</si>
  <si>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</si>
  <si>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</si>
  <si>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</si>
  <si>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</si>
  <si>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</si>
  <si>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</si>
  <si>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</si>
  <si>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</si>
  <si>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</si>
  <si>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</si>
  <si>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</si>
  <si>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</si>
  <si>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</si>
  <si>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</si>
  <si>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</si>
  <si>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</si>
  <si>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</si>
  <si>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</si>
  <si>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</si>
  <si>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</si>
  <si>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</si>
  <si>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</si>
  <si>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</si>
  <si>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</si>
  <si>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</si>
  <si>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</si>
  <si>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</si>
  <si>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</si>
  <si>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</si>
  <si>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</si>
  <si>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</si>
  <si>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</si>
  <si>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</si>
  <si>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</si>
  <si>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</si>
  <si>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</si>
  <si>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</si>
  <si>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</si>
  <si>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</si>
  <si>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</si>
  <si>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</si>
  <si>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</si>
  <si>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</si>
  <si>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</si>
  <si>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</si>
  <si>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</si>
  <si>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</si>
  <si>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</si>
  <si>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</si>
  <si>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</si>
  <si>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</si>
  <si>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</si>
  <si>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</si>
  <si>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</si>
  <si>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</si>
  <si>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</si>
  <si>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</si>
  <si>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</si>
  <si>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</si>
  <si>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</si>
  <si>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</si>
  <si>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</si>
  <si>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</si>
  <si>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</si>
  <si>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</si>
  <si>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</si>
  <si>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</si>
  <si>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</si>
  <si>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</si>
  <si>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</si>
  <si>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</si>
  <si>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</si>
  <si>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</si>
  <si>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</si>
  <si>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</si>
  <si>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</si>
  <si>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</si>
  <si>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</si>
  <si>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</si>
  <si>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</si>
  <si>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</si>
  <si>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</si>
  <si>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</si>
  <si>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</si>
  <si>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</si>
  <si>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</si>
  <si>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</si>
  <si>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</si>
  <si>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</si>
  <si>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</si>
  <si>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</si>
  <si>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</si>
  <si>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</si>
  <si>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</si>
  <si>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</si>
  <si>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</si>
  <si>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</si>
  <si>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</si>
  <si>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</si>
  <si>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</si>
  <si>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</si>
  <si>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</si>
  <si>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</si>
  <si>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</si>
  <si>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</si>
  <si>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</si>
  <si>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</si>
  <si>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</si>
  <si>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</si>
  <si>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</si>
  <si>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</si>
  <si>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</si>
  <si>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</si>
  <si>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</si>
  <si>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</si>
  <si>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</si>
  <si>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</si>
  <si>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</si>
  <si>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</si>
  <si>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</si>
  <si>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</si>
  <si>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</si>
  <si>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</si>
  <si>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</si>
  <si>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</si>
  <si>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</si>
  <si>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</si>
  <si>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</si>
  <si>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</si>
  <si>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</si>
  <si>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</si>
  <si>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</si>
  <si>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</si>
  <si>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</si>
  <si>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</si>
  <si>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</si>
  <si>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</si>
  <si>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</si>
  <si>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</si>
  <si>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</si>
  <si>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</si>
  <si>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</si>
  <si>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</si>
  <si>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</si>
  <si>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</si>
  <si>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</si>
  <si>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</si>
  <si>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</si>
  <si>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</si>
  <si>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</si>
  <si>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</si>
  <si>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</si>
  <si>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</si>
  <si>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</si>
  <si>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</si>
  <si>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</si>
  <si>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</si>
  <si>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</si>
  <si>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</si>
  <si>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</si>
  <si>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</si>
  <si>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</si>
  <si>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</si>
  <si>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</si>
  <si>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</si>
  <si>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</si>
  <si>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</si>
  <si>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</si>
  <si>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</si>
  <si>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</si>
  <si>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</si>
  <si>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</si>
  <si>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</si>
  <si>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</si>
  <si>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</si>
  <si>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</si>
  <si>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</si>
  <si>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</si>
  <si>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</si>
  <si>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</si>
  <si>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</si>
  <si>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</si>
  <si>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</si>
  <si>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</si>
  <si>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</si>
  <si>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</si>
  <si>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</si>
  <si>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</si>
  <si>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</si>
  <si>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</si>
  <si>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</si>
  <si>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</si>
  <si>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</si>
  <si>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</si>
  <si>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</si>
  <si>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</si>
  <si>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</si>
  <si>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</si>
  <si>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</si>
  <si>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</si>
  <si>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</si>
  <si>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</si>
  <si>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</si>
  <si>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</si>
  <si>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</si>
  <si>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</si>
  <si>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</si>
  <si>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</si>
  <si>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</si>
  <si>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</si>
  <si>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</si>
  <si>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</si>
  <si>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</si>
  <si>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</si>
  <si>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</si>
  <si>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</si>
  <si>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</si>
  <si>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</si>
  <si>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</si>
  <si>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</si>
  <si>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</si>
  <si>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</si>
  <si>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</si>
  <si>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</si>
  <si>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</si>
  <si>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</si>
  <si>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</si>
  <si>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</si>
  <si>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</si>
  <si>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</si>
  <si>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</si>
  <si>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</si>
  <si>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</si>
  <si>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</si>
  <si>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</si>
  <si>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</si>
  <si>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</si>
  <si>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</si>
  <si>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</si>
  <si>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</si>
  <si>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</si>
  <si>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</si>
  <si>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</si>
  <si>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</si>
  <si>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</si>
  <si>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</si>
  <si>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</si>
  <si>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</si>
  <si>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</si>
  <si>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</si>
  <si>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</si>
  <si>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</si>
  <si>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</si>
  <si>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</si>
  <si>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</si>
  <si>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</si>
  <si>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</si>
  <si>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</si>
  <si>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</si>
  <si>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</si>
  <si>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</si>
  <si>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</si>
  <si>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</si>
  <si>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</si>
  <si>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</si>
  <si>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</si>
  <si>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</si>
  <si>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</si>
  <si>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</si>
  <si>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</si>
  <si>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</si>
  <si>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</si>
  <si>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</si>
  <si>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</si>
  <si>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</si>
  <si>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</si>
  <si>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</si>
  <si>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</si>
  <si>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</si>
  <si>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</si>
  <si>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</si>
  <si>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</si>
  <si>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</si>
  <si>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</si>
  <si>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</si>
  <si>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</si>
  <si>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</si>
  <si>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</si>
  <si>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</si>
  <si>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</si>
  <si>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</si>
  <si>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</si>
  <si>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</si>
  <si>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</si>
  <si>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</si>
  <si>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</si>
  <si>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</si>
  <si>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</si>
  <si>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</si>
  <si>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</si>
  <si>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</si>
  <si>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</si>
  <si>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</si>
  <si>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</si>
  <si>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</si>
  <si>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</si>
  <si>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</si>
  <si>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</si>
  <si>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</si>
  <si>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</si>
  <si>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</si>
  <si>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</si>
  <si>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</si>
  <si>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</si>
  <si>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</si>
  <si>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</si>
  <si>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</si>
  <si>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</si>
  <si>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</si>
  <si>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</si>
  <si>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</si>
  <si>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</si>
  <si>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</si>
  <si>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</si>
  <si>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</si>
  <si>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</si>
  <si>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</si>
  <si>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</si>
  <si>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</si>
  <si>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</si>
  <si>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</si>
  <si>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</si>
  <si>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</si>
  <si>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</si>
  <si>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</si>
  <si>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</si>
  <si>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</si>
  <si>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</si>
  <si>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</si>
  <si>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</si>
  <si>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</si>
  <si>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</si>
  <si>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</si>
  <si>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</si>
  <si>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</si>
  <si>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</si>
  <si>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</si>
  <si>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</si>
  <si>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</si>
  <si>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</si>
  <si>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</si>
  <si>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</si>
  <si>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</si>
  <si>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</si>
  <si>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</si>
  <si>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</si>
  <si>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</si>
  <si>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</si>
  <si>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</si>
  <si>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</si>
  <si>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</si>
  <si>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</si>
  <si>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</si>
  <si>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</si>
  <si>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</si>
  <si>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</si>
  <si>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</si>
  <si>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</si>
  <si>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</si>
  <si>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</si>
  <si>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</si>
  <si>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</si>
  <si>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</si>
  <si>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</si>
  <si>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</si>
  <si>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</si>
  <si>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</si>
  <si>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</si>
  <si>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</si>
  <si>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</si>
  <si>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</si>
  <si>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</si>
  <si>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</si>
  <si>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</si>
  <si>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</si>
  <si>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</si>
  <si>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</si>
  <si>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</si>
  <si>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</si>
  <si>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</si>
  <si>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</si>
  <si>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</si>
  <si>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</si>
  <si>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</si>
  <si>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</si>
  <si>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</si>
  <si>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</si>
  <si>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</si>
  <si>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</si>
  <si>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</si>
  <si>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</si>
  <si>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</si>
  <si>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</si>
  <si>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</si>
  <si>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</si>
  <si>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</si>
  <si>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</si>
  <si>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</si>
  <si>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</si>
  <si>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</si>
  <si>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</si>
  <si>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</si>
  <si>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</si>
  <si>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</si>
  <si>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</si>
  <si>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</si>
  <si>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</si>
  <si>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</si>
  <si>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</si>
  <si>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</si>
  <si>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</si>
  <si>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</si>
  <si>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</si>
  <si>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</si>
  <si>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</si>
  <si>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</si>
  <si>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</si>
  <si>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</si>
  <si>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</si>
  <si>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</si>
  <si>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</si>
  <si>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</si>
  <si>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</si>
  <si>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</si>
  <si>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</si>
  <si>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</si>
  <si>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</si>
  <si>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</si>
  <si>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</si>
  <si>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</si>
  <si>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</si>
  <si>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</si>
  <si>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</si>
  <si>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</si>
  <si>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</si>
  <si>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</si>
  <si>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</si>
  <si>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</si>
  <si>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</si>
  <si>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</si>
  <si>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</si>
  <si>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</si>
  <si>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</si>
  <si>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</si>
  <si>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</si>
  <si>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</si>
  <si>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</si>
  <si>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</si>
  <si>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</si>
  <si>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</si>
  <si>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</si>
  <si>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</si>
  <si>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</si>
  <si>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</si>
  <si>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</si>
  <si>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</si>
  <si>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</si>
  <si>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</si>
  <si>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</si>
  <si>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</si>
  <si>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</si>
  <si>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</si>
  <si>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</si>
  <si>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</si>
  <si>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</si>
  <si>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</si>
  <si>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</si>
  <si>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</si>
  <si>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</si>
  <si>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</si>
  <si>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</si>
  <si>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</si>
  <si>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</si>
  <si>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</si>
  <si>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</si>
  <si>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</si>
  <si>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</si>
  <si>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</si>
  <si>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</si>
  <si>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</si>
  <si>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</si>
  <si>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</si>
  <si>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</si>
  <si>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</si>
  <si>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</si>
  <si>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</si>
  <si>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</si>
  <si>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</si>
  <si>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</si>
  <si>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</si>
  <si>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</si>
  <si>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</si>
  <si>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</si>
  <si>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</si>
  <si>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</si>
  <si>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</si>
  <si>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</si>
  <si>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</si>
  <si>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</si>
  <si>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</si>
  <si>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</si>
  <si>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</si>
  <si>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</si>
  <si>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</si>
  <si>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</si>
  <si>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</si>
  <si>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</si>
  <si>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</si>
  <si>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</si>
  <si>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</si>
  <si>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</si>
  <si>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</si>
  <si>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</si>
  <si>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</si>
  <si>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</si>
  <si>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</si>
  <si>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</si>
  <si>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</si>
  <si>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</si>
  <si>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</si>
  <si>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</si>
  <si>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</si>
  <si>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</si>
  <si>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</si>
  <si>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</si>
  <si>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</si>
  <si>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</si>
  <si>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</si>
  <si>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</si>
  <si>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</si>
  <si>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</si>
  <si>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</si>
  <si>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</si>
  <si>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</si>
  <si>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</si>
  <si>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</si>
  <si>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</si>
  <si>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</si>
  <si>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</si>
  <si>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</si>
  <si>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</si>
  <si>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</si>
  <si>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</si>
  <si>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</si>
  <si>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</si>
  <si>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</si>
  <si>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</si>
  <si>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</si>
  <si>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</si>
  <si>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</si>
  <si>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</si>
  <si>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</si>
  <si>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</si>
  <si>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</si>
  <si>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</si>
  <si>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</si>
  <si>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</si>
  <si>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</si>
  <si>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</si>
  <si>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</si>
  <si>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</si>
  <si>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</si>
  <si>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</si>
  <si>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</si>
  <si>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</si>
  <si>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</si>
  <si>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</si>
  <si>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</si>
  <si>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</si>
  <si>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</si>
  <si>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</si>
  <si>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</si>
  <si>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</si>
  <si>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</si>
  <si>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</si>
  <si>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</si>
  <si>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</si>
  <si>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</si>
  <si>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</si>
  <si>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</si>
  <si>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</si>
  <si>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</si>
  <si>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</si>
  <si>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</si>
  <si>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</si>
  <si>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</si>
  <si>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</si>
  <si>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</si>
  <si>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</si>
  <si>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</si>
  <si>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</si>
  <si>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</si>
  <si>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</si>
  <si>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</si>
  <si>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</si>
  <si>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</si>
  <si>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</si>
  <si>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</si>
  <si>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</si>
  <si>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</si>
  <si>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</si>
  <si>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</si>
  <si>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</si>
  <si>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</si>
  <si>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</si>
  <si>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</si>
  <si>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</si>
  <si>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</si>
  <si>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</si>
  <si>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</si>
  <si>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</si>
  <si>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</si>
  <si>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</si>
  <si>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</si>
  <si>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</si>
  <si>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</si>
  <si>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</si>
  <si>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</si>
  <si>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</si>
  <si>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</si>
  <si>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</si>
  <si>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</si>
  <si>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</si>
  <si>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</si>
  <si>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</si>
  <si>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</si>
  <si>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</si>
  <si>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</si>
  <si>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</si>
  <si>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</si>
  <si>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</si>
  <si>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</si>
  <si>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</si>
  <si>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</si>
  <si>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</si>
  <si>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</si>
  <si>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</si>
  <si>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</si>
  <si>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</si>
  <si>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</si>
  <si>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</si>
  <si>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</si>
  <si>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</si>
  <si>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</si>
  <si>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</si>
  <si>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</si>
  <si>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</si>
  <si>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</si>
  <si>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</si>
  <si>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</si>
  <si>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</si>
  <si>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</si>
  <si>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</si>
  <si>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</si>
  <si>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</si>
  <si>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</si>
  <si>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</si>
  <si>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</si>
  <si>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</si>
  <si>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</si>
  <si>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</si>
  <si>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</si>
  <si>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</si>
  <si>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</si>
  <si>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</si>
  <si>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</si>
  <si>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</si>
  <si>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</si>
  <si>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</si>
  <si>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</si>
  <si>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</si>
  <si>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</si>
  <si>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</si>
  <si>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</si>
  <si>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</si>
  <si>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</si>
  <si>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</si>
  <si>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</si>
  <si>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</si>
  <si>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</si>
  <si>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</si>
  <si>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</si>
  <si>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</si>
  <si>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</si>
  <si>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</si>
  <si>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</si>
  <si>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</si>
  <si>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</si>
  <si>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</si>
  <si>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</si>
  <si>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</si>
  <si>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</si>
  <si>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</si>
  <si>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</si>
  <si>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</si>
  <si>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</si>
  <si>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</si>
  <si>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</si>
  <si>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</si>
  <si>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</si>
  <si>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</si>
  <si>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</si>
  <si>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</si>
  <si>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</si>
  <si>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</si>
  <si>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</si>
  <si>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</si>
  <si>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</si>
  <si>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</si>
  <si>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</si>
  <si>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</si>
  <si>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</si>
  <si>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</si>
  <si>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</si>
  <si>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</si>
  <si>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</si>
  <si>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</si>
  <si>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</si>
  <si>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</si>
  <si>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</si>
  <si>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</si>
  <si>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</si>
  <si>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</si>
  <si>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</si>
  <si>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</si>
  <si>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</si>
  <si>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</si>
  <si>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</si>
  <si>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</si>
  <si>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</si>
  <si>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</si>
  <si>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</si>
  <si>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</si>
  <si>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</si>
  <si>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</si>
  <si>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</si>
  <si>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</si>
  <si>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</si>
  <si>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</si>
  <si>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</si>
  <si>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</si>
  <si>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</si>
  <si>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</si>
  <si>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</si>
  <si>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</si>
  <si>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</si>
  <si>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</si>
  <si>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</si>
  <si>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</si>
  <si>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</si>
  <si>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</si>
  <si>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</si>
  <si>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</si>
  <si>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</si>
  <si>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</si>
  <si>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</si>
  <si>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</si>
  <si>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</si>
  <si>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</si>
  <si>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</si>
  <si>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</si>
  <si>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</si>
  <si>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</si>
  <si>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</si>
  <si>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</si>
  <si>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</si>
  <si>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</si>
  <si>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</si>
  <si>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</si>
  <si>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</si>
  <si>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</si>
  <si>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</si>
  <si>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</si>
  <si>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</si>
  <si>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</si>
  <si>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</si>
  <si>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</si>
  <si>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</si>
  <si>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</si>
  <si>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</si>
  <si>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</si>
  <si>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</si>
  <si>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</si>
  <si>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</si>
  <si>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</si>
  <si>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</si>
  <si>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</si>
  <si>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</si>
  <si>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</si>
  <si>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</si>
  <si>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</si>
  <si>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</si>
  <si>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</si>
  <si>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</si>
  <si>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</si>
  <si>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</si>
  <si>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</si>
  <si>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</si>
  <si>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</si>
  <si>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</si>
  <si>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</si>
  <si>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</si>
  <si>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</si>
  <si>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</si>
  <si>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</si>
  <si>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</si>
  <si>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</si>
  <si>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</si>
  <si>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</si>
  <si>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</si>
  <si>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</si>
  <si>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</si>
  <si>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</si>
  <si>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</si>
  <si>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</si>
  <si>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</si>
  <si>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</si>
  <si>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</si>
  <si>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</si>
  <si>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</si>
  <si>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</si>
  <si>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</si>
  <si>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</si>
  <si>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</si>
  <si>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</si>
  <si>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</si>
  <si>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</si>
  <si>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</si>
  <si>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</si>
  <si>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</si>
  <si>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</si>
  <si>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</si>
  <si>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</si>
  <si>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</si>
  <si>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</si>
  <si>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</si>
  <si>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</si>
  <si>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</si>
  <si>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</si>
  <si>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</si>
  <si>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</si>
  <si>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</si>
  <si>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</si>
  <si>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</si>
  <si>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</si>
  <si>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</si>
  <si>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</si>
  <si>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</si>
  <si>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</si>
  <si>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</si>
  <si>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</si>
  <si>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</si>
  <si>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</si>
  <si>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</si>
  <si>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</si>
  <si>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</si>
  <si>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</si>
  <si>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</si>
  <si>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</si>
  <si>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</si>
  <si>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</si>
  <si>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</si>
  <si>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</si>
  <si>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</si>
  <si>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</si>
  <si>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</si>
  <si>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</si>
  <si>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</si>
  <si>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</si>
  <si>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</si>
  <si>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</si>
  <si>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</si>
  <si>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</si>
  <si>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</si>
  <si>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</si>
  <si>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</si>
  <si>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</si>
  <si>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</si>
  <si>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</si>
  <si>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</si>
  <si>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</si>
  <si>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</si>
  <si>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</si>
  <si>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</si>
  <si>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</si>
  <si>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</si>
  <si>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</si>
  <si>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</si>
  <si>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</si>
  <si>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</si>
  <si>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</si>
  <si>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</si>
  <si>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</si>
  <si>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</si>
  <si>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</si>
  <si>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</si>
  <si>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</si>
  <si>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</si>
  <si>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</si>
  <si>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</si>
  <si>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</si>
  <si>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</si>
  <si>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</si>
  <si>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</si>
  <si>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</si>
  <si>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</si>
  <si>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</si>
  <si>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</si>
  <si>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</si>
  <si>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</si>
  <si>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</si>
  <si>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</si>
  <si>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</si>
  <si>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</si>
  <si>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</si>
  <si>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</si>
  <si>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</si>
  <si>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</si>
  <si>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</si>
  <si>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</si>
  <si>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</si>
  <si>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</si>
  <si>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</si>
  <si>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</si>
  <si>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</si>
  <si>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</si>
  <si>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</si>
  <si>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</si>
  <si>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</si>
  <si>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</si>
  <si>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</si>
  <si>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</si>
  <si>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</si>
  <si>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</si>
  <si>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</si>
  <si>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</si>
  <si>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</si>
  <si>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</si>
  <si>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</si>
  <si>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</si>
  <si>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</si>
  <si>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</si>
  <si>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</si>
  <si>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</si>
  <si>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</si>
  <si>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</si>
  <si>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</si>
  <si>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</si>
  <si>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</si>
  <si>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</si>
  <si>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</si>
  <si>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</si>
  <si>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</si>
  <si>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</si>
  <si>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</si>
  <si>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</si>
  <si>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</si>
  <si>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</si>
  <si>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</si>
  <si>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</si>
  <si>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</si>
  <si>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</si>
  <si>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</si>
  <si>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</si>
  <si>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</si>
  <si>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</si>
  <si>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</si>
  <si>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</si>
  <si>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</si>
  <si>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</si>
  <si>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</si>
  <si>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</si>
  <si>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</si>
  <si>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</si>
  <si>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</si>
  <si>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</si>
  <si>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</si>
  <si>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</si>
  <si>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</si>
  <si>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</si>
  <si>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</si>
  <si>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</si>
  <si>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</si>
  <si>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</si>
  <si>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</si>
  <si>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</si>
  <si>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</si>
  <si>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</si>
  <si>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</si>
  <si>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</si>
  <si>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</si>
  <si>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</si>
  <si>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</si>
  <si>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</si>
  <si>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</si>
  <si>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</si>
  <si>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</si>
  <si>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</si>
  <si>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</si>
  <si>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</si>
  <si>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</si>
  <si>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</si>
  <si>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</si>
  <si>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</si>
  <si>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</si>
  <si>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</si>
  <si>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</si>
  <si>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</si>
  <si>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</si>
  <si>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</si>
  <si>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</si>
  <si>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</si>
  <si>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</si>
  <si>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</si>
  <si>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</si>
  <si>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</si>
  <si>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</si>
  <si>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</si>
  <si>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</si>
  <si>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</si>
  <si>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</si>
  <si>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</si>
  <si>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</si>
  <si>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</si>
  <si>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</si>
  <si>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</si>
  <si>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</si>
  <si>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</si>
  <si>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</si>
  <si>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</si>
  <si>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</si>
  <si>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</si>
  <si>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</si>
  <si>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</si>
  <si>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</si>
  <si>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</si>
  <si>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</si>
  <si>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</si>
  <si>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</si>
  <si>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</si>
  <si>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</si>
  <si>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</si>
  <si>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</si>
  <si>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</si>
  <si>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</si>
  <si>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</si>
  <si>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</si>
  <si>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</si>
  <si>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</si>
  <si>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</si>
  <si>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</si>
  <si>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</si>
  <si>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</si>
  <si>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</si>
  <si>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</si>
  <si>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</si>
  <si>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</si>
  <si>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</si>
  <si>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</si>
  <si>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</si>
  <si>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</si>
  <si>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</si>
  <si>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</si>
  <si>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</si>
  <si>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</si>
  <si>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</si>
  <si>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</si>
  <si>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</si>
  <si>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</si>
  <si>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</si>
  <si>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</si>
  <si>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</si>
  <si>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</si>
  <si>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</si>
  <si>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</si>
  <si>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</si>
  <si>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</si>
  <si>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</si>
  <si>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</si>
  <si>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</si>
  <si>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</si>
  <si>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</si>
  <si>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</si>
  <si>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</si>
  <si>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</si>
  <si>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</si>
  <si>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</si>
  <si>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</si>
  <si>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</si>
  <si>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</si>
  <si>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</si>
  <si>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</si>
  <si>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</si>
  <si>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</si>
  <si>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</si>
  <si>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</si>
  <si>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</si>
  <si>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</si>
  <si>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</si>
  <si>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</si>
  <si>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</si>
  <si>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</si>
  <si>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</si>
  <si>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</si>
  <si>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</si>
  <si>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</si>
  <si>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</si>
  <si>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</si>
  <si>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</si>
  <si>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</si>
  <si>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</si>
  <si>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</si>
  <si>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</si>
  <si>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</si>
  <si>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</si>
  <si>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</si>
  <si>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</si>
  <si>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</si>
  <si>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</si>
  <si>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</si>
  <si>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</si>
  <si>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</si>
  <si>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</si>
  <si>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</si>
  <si>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</si>
  <si>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</si>
  <si>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</si>
  <si>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</si>
  <si>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</si>
  <si>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</si>
  <si>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</si>
  <si>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</si>
  <si>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</si>
  <si>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</si>
  <si>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</si>
  <si>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</si>
  <si>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</si>
  <si>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</si>
  <si>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</si>
  <si>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</si>
  <si>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</si>
  <si>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</si>
  <si>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</si>
  <si>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</si>
  <si>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</si>
  <si>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</si>
  <si>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</si>
  <si>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</si>
  <si>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</si>
  <si>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</si>
  <si>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</si>
  <si>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</si>
  <si>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</si>
  <si>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</si>
  <si>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</si>
  <si>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</si>
  <si>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</si>
  <si>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</si>
  <si>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</si>
  <si>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</si>
  <si>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</si>
  <si>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</si>
  <si>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</si>
  <si>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</si>
  <si>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</si>
  <si>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</si>
  <si>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</si>
  <si>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</si>
  <si>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</si>
  <si>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</si>
  <si>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</si>
  <si>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</si>
  <si>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</si>
  <si>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</si>
  <si>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</si>
  <si>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</si>
  <si>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</si>
  <si>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</si>
  <si>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</si>
  <si>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</si>
  <si>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</si>
  <si>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</si>
  <si>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</si>
  <si>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</si>
  <si>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</si>
  <si>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</si>
  <si>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</si>
  <si>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</si>
  <si>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</si>
  <si>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</si>
  <si>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</si>
  <si>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</si>
  <si>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</si>
  <si>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</si>
  <si>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</si>
  <si>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</si>
  <si>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</si>
  <si>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</si>
  <si>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</si>
  <si>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</si>
  <si>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</si>
  <si>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</si>
  <si>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</si>
  <si>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</si>
  <si>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</si>
  <si>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</si>
  <si>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</si>
  <si>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</si>
  <si>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</si>
  <si>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</si>
  <si>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</si>
  <si>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</si>
  <si>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</si>
  <si>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</si>
  <si>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</si>
  <si>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</si>
  <si>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</si>
  <si>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</si>
  <si>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</si>
  <si>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</si>
  <si>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</si>
  <si>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</si>
  <si>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</si>
  <si>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</si>
  <si>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</si>
  <si>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</si>
  <si>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</si>
  <si>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</si>
  <si>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</si>
  <si>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</si>
  <si>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</si>
  <si>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</si>
  <si>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</si>
  <si>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</si>
  <si>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</si>
  <si>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</si>
  <si>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</si>
  <si>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</si>
  <si>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</si>
  <si>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</si>
  <si>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</si>
  <si>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</si>
  <si>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</si>
  <si>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</si>
  <si>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</si>
  <si>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</si>
  <si>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</si>
  <si>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</si>
  <si>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</si>
  <si>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</si>
  <si>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</si>
  <si>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</si>
  <si>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</si>
  <si>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</si>
  <si>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</si>
  <si>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</si>
  <si>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</si>
  <si>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</si>
  <si>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</si>
  <si>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</si>
  <si>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</si>
  <si>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</si>
  <si>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</si>
  <si>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</si>
  <si>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</si>
  <si>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</si>
  <si>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</si>
  <si>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</si>
  <si>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</si>
  <si>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</si>
  <si>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</si>
  <si>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</si>
  <si>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</si>
  <si>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</si>
  <si>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</si>
  <si>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</si>
  <si>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</si>
  <si>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</si>
  <si>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</si>
  <si>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</si>
  <si>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</si>
  <si>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</si>
  <si>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</si>
  <si>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</si>
  <si>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</si>
  <si>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</si>
  <si>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</si>
  <si>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</si>
  <si>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</si>
  <si>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</si>
  <si>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</si>
  <si>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</si>
  <si>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</si>
  <si>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</si>
  <si>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</si>
  <si>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</si>
  <si>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</si>
  <si>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</si>
  <si>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</si>
  <si>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</si>
  <si>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</si>
  <si>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</si>
  <si>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</si>
  <si>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</si>
  <si>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</si>
  <si>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</si>
  <si>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</si>
  <si>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</si>
  <si>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</si>
  <si>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</si>
  <si>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</si>
  <si>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</si>
  <si>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</si>
  <si>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</si>
  <si>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</si>
  <si>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</si>
  <si>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</si>
  <si>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</si>
  <si>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</si>
  <si>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</si>
  <si>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</si>
  <si>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</si>
  <si>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</si>
  <si>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</si>
  <si>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</si>
  <si>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</si>
  <si>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</si>
  <si>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</si>
  <si>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</si>
  <si>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</si>
  <si>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</si>
  <si>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</si>
  <si>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</si>
  <si>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</si>
  <si>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</si>
  <si>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</si>
  <si>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</si>
  <si>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</si>
  <si>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</si>
  <si>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</si>
  <si>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</si>
  <si>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</si>
  <si>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</si>
  <si>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</si>
  <si>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</si>
  <si>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</si>
  <si>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</si>
  <si>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</si>
  <si>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</si>
  <si>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</si>
  <si>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</si>
  <si>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</si>
  <si>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</si>
  <si>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</si>
  <si>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</si>
  <si>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</si>
  <si>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</si>
  <si>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</si>
  <si>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</si>
  <si>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</si>
  <si>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</si>
  <si>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</si>
  <si>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</si>
  <si>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</si>
  <si>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</si>
  <si>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</si>
  <si>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</si>
  <si>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</si>
  <si>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</si>
  <si>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</si>
  <si>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</si>
  <si>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</si>
  <si>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</si>
  <si>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</si>
  <si>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</si>
  <si>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</si>
  <si>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</si>
  <si>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</si>
  <si>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</si>
  <si>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</si>
  <si>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</si>
  <si>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</si>
  <si>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</si>
  <si>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</si>
  <si>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</si>
  <si>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</si>
  <si>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</si>
  <si>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</si>
  <si>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</si>
  <si>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</si>
  <si>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</si>
  <si>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</si>
  <si>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</si>
  <si>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</si>
  <si>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</si>
  <si>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</si>
  <si>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</si>
  <si>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</si>
  <si>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</si>
  <si>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</si>
  <si>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</si>
  <si>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</si>
  <si>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</si>
  <si>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</si>
  <si>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</si>
  <si>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</si>
  <si>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</si>
  <si>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</si>
  <si>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</si>
  <si>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</si>
  <si>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</si>
  <si>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</si>
  <si>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</si>
  <si>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</si>
  <si>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</si>
  <si>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</si>
  <si>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</si>
  <si>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</si>
  <si>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</si>
  <si>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</si>
  <si>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</si>
  <si>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</si>
  <si>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</si>
  <si>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</si>
  <si>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</si>
  <si>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</si>
  <si>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</si>
  <si>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</si>
  <si>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</si>
  <si>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</si>
  <si>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</si>
  <si>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</si>
  <si>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</si>
  <si>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</si>
  <si>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</si>
  <si>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</si>
  <si>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</si>
  <si>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</si>
  <si>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</si>
  <si>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</si>
  <si>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</si>
  <si>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</si>
  <si>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</si>
  <si>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</si>
  <si>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</si>
  <si>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</si>
  <si>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</si>
  <si>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</si>
  <si>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</si>
  <si>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</si>
  <si>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</si>
  <si>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</si>
  <si>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</si>
  <si>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</si>
  <si>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</si>
  <si>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</si>
  <si>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</si>
  <si>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</si>
  <si>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</si>
  <si>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</si>
  <si>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</si>
  <si>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</si>
  <si>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</si>
  <si>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</si>
  <si>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</si>
  <si>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</si>
  <si>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</si>
  <si>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</si>
  <si>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</si>
  <si>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</si>
  <si>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</si>
  <si>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</si>
  <si>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</si>
  <si>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</si>
  <si>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</si>
  <si>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</si>
  <si>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</si>
  <si>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</si>
  <si>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</si>
  <si>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</si>
  <si>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</si>
  <si>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</si>
  <si>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</si>
  <si>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</si>
  <si>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</si>
  <si>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</si>
  <si>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</si>
  <si>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</si>
  <si>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</si>
  <si>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</si>
  <si>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</si>
  <si>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</si>
  <si>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</si>
  <si>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</si>
  <si>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</si>
  <si>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</si>
  <si>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</si>
  <si>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</si>
  <si>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</si>
  <si>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</si>
  <si>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</si>
  <si>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</si>
  <si>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</si>
  <si>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</si>
  <si>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</si>
  <si>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</si>
  <si>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</si>
  <si>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</si>
  <si>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</si>
  <si>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</si>
  <si>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</si>
  <si>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</si>
  <si>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</si>
  <si>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</si>
  <si>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</si>
  <si>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</si>
  <si>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</si>
  <si>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</si>
  <si>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</si>
  <si>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</si>
  <si>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</si>
  <si>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</si>
  <si>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</si>
  <si>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</si>
  <si>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</si>
  <si>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</si>
  <si>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</si>
  <si>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</si>
  <si>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</si>
  <si>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</si>
  <si>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</si>
  <si>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</si>
  <si>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</si>
  <si>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</si>
  <si>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</si>
  <si>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</si>
  <si>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</si>
  <si>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</si>
  <si>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</si>
  <si>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</si>
  <si>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</si>
  <si>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</si>
  <si>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</si>
  <si>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</si>
  <si>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</si>
  <si>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</si>
  <si>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</si>
  <si>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</si>
  <si>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</si>
  <si>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</si>
  <si>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</si>
  <si>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</si>
  <si>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</si>
  <si>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</si>
  <si>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</si>
  <si>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</si>
  <si>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</si>
  <si>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</si>
  <si>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</si>
  <si>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</si>
  <si>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</si>
  <si>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</si>
  <si>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</si>
  <si>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</si>
  <si>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</si>
  <si>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</si>
  <si>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</si>
  <si>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</si>
  <si>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</si>
  <si>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</si>
  <si>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</si>
  <si>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</si>
  <si>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</si>
  <si>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</si>
  <si>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</si>
  <si>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</si>
  <si>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</si>
  <si>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</si>
  <si>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</si>
  <si>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</si>
  <si>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</si>
  <si>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</si>
  <si>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</si>
  <si>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</si>
  <si>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</si>
  <si>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</si>
  <si>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</si>
  <si>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</si>
  <si>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</si>
  <si>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</si>
  <si>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</si>
  <si>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</si>
  <si>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</si>
  <si>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</si>
  <si>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</si>
  <si>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</si>
  <si>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</si>
  <si>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</si>
  <si>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</si>
  <si>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</si>
  <si>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</si>
  <si>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</si>
  <si>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</si>
  <si>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</si>
  <si>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</si>
  <si>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</si>
  <si>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</si>
  <si>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</si>
  <si>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</si>
  <si>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</si>
  <si>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</si>
  <si>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</si>
  <si>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</si>
  <si>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</si>
  <si>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</si>
  <si>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</si>
  <si>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</si>
  <si>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</si>
  <si>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</si>
  <si>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</si>
  <si>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</si>
  <si>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</si>
  <si>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</si>
  <si>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</si>
  <si>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</si>
  <si>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</si>
  <si>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</si>
  <si>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</si>
  <si>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</si>
  <si>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</si>
  <si>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</si>
  <si>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</si>
  <si>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</si>
  <si>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</si>
  <si>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</si>
  <si>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</si>
  <si>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</si>
  <si>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</si>
  <si>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</si>
  <si>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</si>
  <si>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</si>
  <si>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</si>
  <si>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</si>
  <si>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</si>
  <si>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</si>
  <si>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</si>
  <si>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</si>
  <si>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</si>
  <si>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</si>
  <si>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</si>
  <si>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</si>
  <si>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</si>
  <si>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</si>
  <si>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</si>
  <si>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</si>
  <si>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</si>
  <si>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</si>
  <si>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</si>
  <si>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</si>
  <si>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</si>
  <si>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</si>
  <si>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</si>
  <si>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</si>
  <si>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</si>
  <si>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</si>
  <si>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</si>
  <si>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</si>
  <si>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</si>
  <si>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</si>
  <si>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</si>
  <si>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</si>
  <si>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</si>
  <si>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</si>
  <si>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</si>
  <si>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</si>
  <si>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</si>
  <si>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</si>
  <si>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</si>
  <si>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</si>
  <si>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</si>
  <si>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</si>
  <si>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</si>
  <si>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</si>
  <si>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</si>
  <si>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</si>
  <si>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</si>
  <si>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</si>
  <si>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</si>
  <si>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</si>
  <si>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</si>
  <si>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</si>
  <si>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</si>
  <si>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</si>
  <si>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</si>
  <si>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</si>
  <si>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</si>
  <si>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</si>
  <si>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</si>
  <si>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</si>
  <si>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</si>
  <si>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</si>
  <si>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</si>
  <si>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</si>
  <si>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</si>
  <si>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</si>
  <si>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</si>
  <si>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</si>
  <si>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</si>
  <si>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</si>
  <si>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</si>
  <si>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</si>
  <si>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</si>
  <si>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</si>
  <si>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</si>
  <si>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</si>
  <si>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</si>
  <si>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</si>
  <si>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</si>
  <si>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</si>
  <si>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</si>
  <si>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</si>
  <si>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</si>
  <si>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</si>
  <si>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</si>
  <si>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</si>
  <si>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</si>
  <si>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</si>
  <si>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</si>
  <si>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</si>
  <si>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</si>
  <si>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</si>
  <si>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</si>
  <si>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</si>
  <si>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</si>
  <si>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</si>
  <si>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</si>
  <si>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</si>
  <si>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</si>
  <si>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</si>
  <si>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</si>
  <si>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</si>
  <si>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</si>
  <si>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</si>
  <si>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</si>
  <si>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</si>
  <si>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</si>
  <si>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</si>
  <si>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</si>
  <si>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</si>
  <si>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</si>
  <si>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</si>
  <si>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</si>
  <si>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</si>
  <si>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</si>
  <si>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</si>
  <si>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</si>
  <si>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</si>
  <si>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</si>
  <si>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</si>
  <si>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</si>
  <si>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</si>
  <si>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</si>
  <si>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</si>
  <si>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</si>
  <si>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</si>
  <si>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</si>
  <si>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</si>
  <si>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</si>
  <si>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</si>
  <si>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</si>
  <si>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</si>
  <si>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</si>
  <si>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</si>
  <si>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</si>
  <si>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</si>
  <si>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</si>
  <si>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</si>
  <si>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</si>
  <si>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</si>
  <si>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</si>
  <si>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</si>
  <si>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</si>
  <si>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</si>
  <si>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</si>
  <si>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</si>
  <si>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</si>
  <si>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</si>
  <si>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</si>
  <si>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</si>
  <si>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</si>
  <si>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</si>
  <si>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</si>
  <si>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</si>
  <si>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</si>
  <si>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</si>
  <si>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</si>
  <si>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</si>
  <si>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</si>
  <si>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</si>
  <si>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</si>
  <si>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</si>
  <si>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</si>
  <si>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</si>
  <si>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</si>
  <si>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</si>
  <si>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</si>
  <si>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</si>
  <si>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</si>
  <si>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</si>
  <si>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</si>
  <si>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</si>
  <si>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</si>
  <si>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</si>
  <si>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</si>
  <si>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</si>
  <si>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</si>
  <si>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</si>
  <si>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</si>
  <si>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</si>
  <si>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</si>
  <si>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</si>
  <si>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</si>
  <si>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</si>
  <si>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</si>
  <si>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</si>
  <si>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</si>
  <si>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</si>
  <si>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</si>
  <si>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</si>
  <si>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</si>
  <si>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</si>
  <si>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</si>
  <si>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</si>
  <si>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</si>
  <si>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</si>
  <si>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</si>
  <si>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</si>
  <si>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</si>
  <si>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</si>
  <si>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</si>
  <si>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</si>
  <si>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</si>
  <si>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</si>
  <si>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</si>
  <si>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</si>
  <si>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</si>
  <si>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</si>
  <si>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</si>
  <si>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</si>
  <si>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</si>
  <si>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</si>
  <si>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</si>
  <si>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</si>
  <si>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</si>
  <si>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</si>
  <si>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</si>
  <si>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</si>
  <si>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</si>
  <si>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</si>
  <si>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</si>
  <si>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</si>
  <si>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</si>
  <si>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</si>
  <si>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</si>
  <si>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</si>
  <si>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</si>
  <si>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</si>
  <si>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</si>
  <si>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</si>
  <si>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</si>
  <si>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</si>
  <si>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</si>
  <si>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</si>
  <si>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</si>
  <si>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</si>
  <si>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</si>
  <si>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</si>
  <si>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</si>
  <si>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</si>
  <si>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</si>
  <si>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</si>
  <si>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</si>
  <si>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</si>
  <si>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</si>
  <si>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</si>
  <si>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</si>
  <si>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</si>
  <si>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</si>
  <si>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</si>
  <si>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</si>
  <si>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</si>
  <si>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</si>
  <si>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</si>
  <si>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</si>
  <si>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</si>
  <si>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</si>
  <si>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</si>
  <si>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</si>
  <si>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</si>
  <si>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</si>
  <si>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</si>
  <si>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</si>
  <si>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</si>
  <si>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</si>
  <si>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</si>
  <si>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</si>
  <si>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</si>
  <si>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</si>
  <si>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</si>
  <si>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</si>
  <si>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</si>
  <si>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</si>
  <si>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</si>
  <si>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</si>
  <si>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</si>
  <si>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</si>
  <si>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</si>
  <si>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</si>
  <si>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</si>
  <si>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</si>
  <si>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</si>
  <si>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</si>
  <si>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</si>
  <si>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</si>
  <si>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</si>
  <si>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</si>
  <si>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</si>
  <si>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</si>
  <si>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</si>
  <si>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</si>
  <si>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</si>
  <si>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</si>
  <si>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</si>
  <si>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</si>
  <si>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</si>
  <si>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</si>
  <si>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</si>
  <si>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</si>
  <si>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</si>
  <si>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</si>
  <si>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</si>
  <si>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</si>
  <si>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</si>
  <si>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</si>
  <si>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</si>
  <si>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</si>
  <si>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</si>
  <si>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</si>
  <si>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</si>
  <si>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</si>
  <si>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</si>
  <si>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</si>
  <si>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</si>
  <si>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</si>
  <si>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</si>
  <si>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</si>
  <si>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</si>
  <si>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</si>
  <si>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</si>
  <si>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</si>
  <si>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</si>
  <si>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</si>
  <si>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</si>
  <si>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</si>
  <si>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</si>
  <si>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</si>
  <si>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</si>
  <si>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</si>
  <si>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</si>
  <si>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</si>
  <si>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</si>
  <si>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</si>
  <si>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</si>
  <si>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</si>
  <si>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</si>
  <si>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</si>
  <si>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</si>
  <si>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</si>
  <si>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</si>
  <si>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</si>
  <si>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</si>
  <si>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</si>
  <si>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</si>
  <si>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</si>
  <si>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</si>
  <si>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</si>
  <si>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</si>
  <si>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</si>
  <si>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</si>
  <si>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</si>
  <si>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</si>
  <si>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</si>
  <si>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</si>
  <si>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</si>
  <si>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</si>
  <si>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</si>
  <si>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</si>
  <si>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</si>
  <si>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</si>
  <si>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</si>
  <si>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</si>
  <si>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</si>
  <si>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</si>
  <si>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</si>
  <si>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</si>
  <si>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</si>
  <si>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</si>
  <si>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</si>
  <si>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</si>
  <si>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</si>
  <si>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</si>
  <si>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</si>
  <si>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</si>
  <si>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</si>
  <si>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</si>
  <si>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</si>
  <si>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</si>
  <si>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</si>
  <si>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</si>
  <si>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</si>
  <si>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</si>
  <si>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</si>
  <si>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</si>
  <si>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</si>
  <si>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</si>
  <si>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</si>
  <si>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</si>
  <si>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</si>
  <si>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</si>
  <si>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</si>
  <si>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</si>
  <si>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</si>
  <si>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</si>
  <si>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</si>
  <si>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</si>
  <si>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</si>
  <si>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</si>
  <si>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</si>
  <si>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</si>
  <si>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</si>
  <si>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</si>
  <si>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</si>
  <si>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</si>
  <si>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</si>
  <si>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</si>
  <si>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</si>
  <si>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</si>
  <si>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</si>
  <si>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</si>
  <si>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</si>
  <si>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</si>
  <si>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</si>
  <si>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</si>
  <si>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</si>
  <si>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</si>
  <si>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</si>
  <si>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</si>
  <si>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</si>
  <si>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</si>
  <si>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</si>
  <si>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</si>
  <si>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</si>
  <si>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</si>
  <si>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</si>
  <si>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</si>
  <si>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</si>
  <si>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</si>
  <si>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</si>
  <si>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</si>
  <si>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</si>
  <si>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</si>
  <si>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</si>
  <si>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</si>
  <si>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</si>
  <si>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</si>
  <si>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</si>
  <si>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</si>
  <si>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</si>
  <si>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</si>
  <si>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</si>
  <si>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</si>
  <si>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</si>
  <si>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</si>
  <si>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</si>
  <si>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</si>
  <si>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</si>
  <si>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</si>
  <si>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</si>
  <si>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</si>
  <si>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</si>
  <si>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</si>
  <si>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</si>
  <si>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</si>
  <si>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</si>
  <si>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</si>
  <si>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</si>
  <si>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</si>
  <si>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</si>
  <si>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</si>
  <si>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</si>
  <si>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</si>
  <si>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</si>
  <si>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</si>
  <si>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</si>
  <si>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</si>
  <si>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</si>
  <si>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</si>
  <si>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</si>
  <si>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</si>
  <si>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</si>
  <si>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</si>
  <si>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</si>
  <si>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</si>
  <si>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</si>
  <si>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</si>
  <si>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</si>
  <si>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</si>
  <si>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</si>
  <si>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</si>
  <si>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</si>
  <si>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</si>
  <si>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</si>
  <si>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</si>
  <si>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</si>
  <si>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</si>
  <si>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</si>
  <si>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</si>
  <si>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</si>
  <si>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</si>
  <si>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</si>
  <si>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</si>
  <si>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</si>
  <si>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</si>
  <si>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</si>
  <si>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</si>
  <si>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</si>
  <si>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</si>
  <si>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</si>
  <si>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</si>
  <si>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</si>
  <si>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</si>
  <si>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</si>
  <si>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</si>
  <si>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</si>
  <si>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</si>
  <si>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</si>
  <si>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</si>
  <si>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</si>
  <si>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</si>
  <si>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</si>
  <si>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</si>
  <si>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</si>
  <si>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</si>
  <si>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</si>
  <si>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</si>
  <si>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</si>
  <si>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</si>
  <si>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</si>
  <si>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</si>
  <si>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</si>
  <si>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</si>
  <si>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</si>
  <si>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</si>
  <si>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</si>
  <si>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</si>
  <si>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</si>
  <si>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</si>
  <si>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</si>
  <si>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</si>
  <si>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</si>
  <si>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</si>
  <si>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</si>
  <si>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</si>
  <si>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</si>
  <si>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</si>
  <si>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</si>
  <si>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</si>
  <si>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</si>
  <si>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</si>
  <si>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</si>
  <si>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</si>
  <si>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</si>
  <si>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</si>
  <si>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</si>
  <si>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</si>
  <si>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</si>
  <si>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</si>
  <si>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</si>
  <si>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</si>
  <si>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</si>
  <si>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</si>
  <si>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</si>
  <si>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</si>
  <si>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</si>
  <si>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</si>
  <si>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</si>
  <si>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</si>
  <si>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</si>
  <si>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</si>
  <si>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</si>
  <si>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</si>
  <si>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</si>
  <si>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</si>
  <si>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</si>
  <si>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</si>
  <si>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</si>
  <si>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</si>
  <si>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</si>
  <si>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</si>
  <si>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</si>
  <si>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</si>
  <si>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</si>
  <si>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</si>
  <si>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</si>
  <si>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</si>
  <si>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</si>
  <si>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</si>
  <si>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</si>
  <si>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</si>
  <si>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</si>
  <si>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</si>
  <si>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</si>
  <si>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</si>
  <si>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</si>
  <si>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</si>
  <si>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</si>
  <si>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</si>
  <si>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</si>
  <si>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</si>
  <si>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</si>
  <si>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</si>
  <si>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</si>
  <si>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</si>
  <si>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</si>
  <si>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</si>
  <si>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</si>
  <si>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</si>
  <si>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</si>
  <si>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</si>
  <si>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</si>
  <si>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</si>
  <si>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</si>
  <si>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</si>
  <si>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</si>
  <si>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</si>
  <si>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</si>
  <si>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</si>
  <si>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</si>
  <si>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</si>
  <si>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</si>
  <si>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</si>
  <si>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</si>
  <si>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</si>
  <si>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</si>
  <si>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</si>
  <si>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</si>
  <si>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</si>
  <si>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</si>
  <si>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</si>
  <si>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</si>
  <si>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</si>
  <si>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</si>
  <si>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</si>
  <si>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</si>
  <si>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</si>
  <si>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</si>
  <si>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</si>
  <si>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</si>
  <si>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</si>
  <si>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</si>
  <si>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</si>
  <si>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</si>
  <si>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</si>
  <si>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</si>
  <si>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</si>
  <si>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</si>
  <si>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</si>
  <si>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</si>
  <si>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</si>
  <si>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</si>
  <si>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</si>
  <si>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</si>
  <si>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</si>
  <si>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</si>
  <si>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</si>
  <si>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</si>
  <si>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</si>
  <si>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</si>
  <si>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</si>
  <si>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</si>
  <si>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</si>
  <si>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</si>
  <si>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</si>
  <si>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</si>
  <si>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</si>
  <si>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</si>
  <si>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</si>
  <si>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</si>
  <si>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</si>
  <si>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</si>
  <si>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</si>
  <si>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</si>
  <si>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</si>
  <si>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</si>
  <si>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</si>
  <si>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</si>
  <si>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</si>
  <si>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</si>
  <si>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</si>
  <si>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</si>
  <si>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</si>
  <si>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</si>
  <si>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</si>
  <si>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</si>
  <si>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</si>
  <si>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</si>
  <si>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</si>
  <si>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</si>
  <si>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</si>
  <si>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</si>
  <si>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</si>
  <si>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</si>
  <si>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</si>
  <si>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</si>
  <si>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</si>
  <si>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</si>
  <si>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</si>
  <si>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</si>
  <si>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</si>
  <si>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</si>
  <si>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</si>
  <si>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</si>
  <si>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</si>
  <si>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</si>
  <si>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</si>
  <si>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</si>
  <si>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</si>
  <si>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</si>
  <si>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</si>
  <si>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</si>
  <si>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</si>
  <si>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</si>
  <si>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</si>
  <si>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</si>
  <si>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</si>
  <si>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</si>
  <si>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</si>
  <si>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</si>
  <si>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</si>
  <si>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</si>
  <si>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</si>
  <si>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</si>
  <si>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</si>
  <si>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</si>
  <si>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</si>
  <si>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</si>
  <si>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</si>
  <si>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</si>
  <si>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</si>
  <si>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</si>
  <si>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</si>
  <si>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</si>
  <si>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</si>
  <si>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</si>
  <si>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</si>
  <si>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</si>
  <si>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</si>
  <si>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</si>
  <si>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</si>
  <si>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</si>
  <si>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</si>
  <si>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</si>
  <si>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</si>
  <si>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</si>
  <si>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</si>
  <si>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</si>
  <si>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</si>
  <si>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</si>
  <si>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</si>
  <si>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</si>
  <si>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</si>
  <si>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</si>
  <si>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</si>
  <si>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</si>
  <si>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</si>
  <si>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</si>
  <si>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</si>
  <si>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</si>
  <si>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</si>
  <si>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</si>
  <si>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</si>
  <si>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</si>
  <si>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</si>
  <si>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</si>
  <si>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</si>
  <si>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</si>
  <si>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</si>
  <si>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</si>
  <si>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</si>
  <si>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</si>
  <si>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</si>
  <si>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</si>
  <si>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</si>
  <si>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</si>
  <si>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</si>
  <si>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</si>
  <si>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</si>
  <si>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</si>
  <si>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</si>
  <si>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</si>
  <si>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</si>
  <si>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</si>
  <si>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</si>
  <si>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</si>
  <si>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</si>
  <si>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</si>
  <si>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</si>
  <si>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</si>
  <si>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</si>
  <si>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</si>
  <si>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</si>
  <si>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</si>
  <si>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</si>
  <si>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</si>
  <si>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</si>
  <si>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</si>
  <si>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</si>
  <si>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</si>
  <si>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</si>
  <si>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</si>
  <si>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</si>
  <si>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</si>
  <si>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</si>
  <si>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</si>
  <si>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</si>
  <si>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</si>
  <si>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</si>
  <si>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</si>
  <si>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</si>
  <si>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</si>
  <si>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</si>
  <si>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</si>
  <si>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</si>
  <si>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</si>
  <si>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</si>
  <si>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</si>
  <si>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</si>
  <si>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</si>
  <si>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</si>
  <si>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</si>
  <si>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</si>
  <si>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</si>
  <si>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</si>
  <si>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</si>
  <si>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</si>
  <si>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</si>
  <si>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</si>
  <si>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</si>
  <si>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</si>
  <si>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</si>
  <si>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</si>
  <si>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</si>
  <si>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</si>
  <si>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</si>
  <si>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</si>
  <si>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</si>
  <si>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</si>
  <si>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</si>
  <si>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</si>
  <si>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</si>
  <si>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</si>
  <si>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</si>
  <si>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</si>
  <si>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</si>
  <si>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</si>
  <si>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</si>
  <si>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</si>
  <si>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</si>
  <si>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</si>
  <si>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</si>
  <si>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</si>
  <si>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</si>
  <si>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</si>
  <si>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</si>
  <si>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</si>
  <si>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</si>
  <si>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</si>
  <si>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</si>
  <si>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</si>
  <si>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</si>
  <si>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</si>
  <si>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</si>
  <si>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</si>
  <si>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</si>
  <si>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</si>
  <si>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</si>
  <si>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</si>
  <si>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</si>
  <si>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</si>
  <si>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</si>
  <si>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</si>
  <si>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</si>
  <si>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</si>
  <si>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</si>
  <si>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</si>
  <si>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</si>
  <si>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</si>
  <si>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</si>
  <si>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</si>
  <si>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</si>
  <si>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</si>
  <si>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</si>
  <si>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</si>
  <si>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</si>
  <si>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</si>
  <si>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</si>
  <si>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</si>
  <si>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</si>
  <si>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</si>
  <si>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</si>
  <si>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</si>
  <si>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</si>
  <si>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</si>
  <si>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</si>
  <si>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</si>
  <si>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</si>
  <si>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</si>
  <si>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</si>
  <si>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</si>
  <si>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</si>
  <si>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</si>
  <si>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</si>
  <si>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</si>
  <si>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</si>
  <si>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</si>
  <si>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</si>
  <si>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</si>
  <si>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</si>
  <si>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</si>
  <si>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</si>
  <si>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</si>
  <si>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</si>
  <si>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</si>
  <si>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</si>
  <si>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</si>
  <si>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</si>
  <si>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</si>
  <si>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</si>
  <si>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</si>
  <si>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</si>
  <si>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</si>
  <si>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</si>
  <si>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</si>
  <si>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</si>
  <si>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</si>
  <si>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</si>
  <si>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</si>
  <si>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</si>
  <si>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</si>
  <si>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</si>
  <si>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</si>
  <si>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</si>
  <si>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</si>
  <si>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</si>
  <si>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</si>
  <si>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</si>
  <si>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</si>
  <si>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</si>
  <si>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</si>
  <si>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</si>
  <si>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</si>
  <si>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</si>
  <si>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</si>
  <si>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</si>
  <si>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</si>
  <si>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</si>
  <si>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</si>
  <si>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</si>
  <si>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</si>
  <si>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</si>
  <si>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</si>
  <si>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</si>
  <si>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</si>
  <si>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</si>
  <si>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</si>
  <si>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</si>
  <si>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</si>
  <si>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</si>
  <si>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</si>
  <si>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</si>
  <si>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</si>
  <si>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</si>
  <si>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</si>
  <si>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</si>
  <si>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</si>
  <si>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</si>
  <si>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</si>
  <si>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</si>
  <si>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</si>
  <si>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</si>
  <si>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</si>
  <si>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</si>
  <si>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</si>
  <si>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</si>
  <si>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</si>
  <si>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</si>
  <si>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</si>
  <si>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</si>
  <si>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</si>
  <si>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</si>
  <si>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</si>
  <si>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</si>
  <si>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</si>
  <si>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</si>
  <si>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</si>
  <si>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</si>
  <si>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</si>
  <si>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</si>
  <si>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</si>
  <si>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</si>
  <si>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</si>
  <si>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</si>
  <si>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</si>
  <si>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</si>
  <si>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</si>
  <si>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</si>
  <si>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</si>
  <si>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</si>
  <si>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</si>
  <si>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</si>
  <si>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</si>
  <si>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</si>
  <si>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</si>
  <si>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</si>
  <si>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</si>
  <si>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</si>
  <si>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</si>
  <si>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</si>
  <si>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</si>
  <si>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</si>
  <si>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</si>
  <si>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</si>
  <si>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</si>
  <si>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</si>
  <si>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</si>
  <si>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</si>
  <si>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</si>
  <si>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</si>
  <si>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</si>
  <si>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</si>
  <si>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</si>
  <si>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</si>
  <si>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</si>
  <si>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</si>
  <si>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</si>
  <si>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</si>
  <si>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</si>
  <si>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</si>
  <si>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</si>
  <si>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</si>
  <si>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</si>
  <si>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</si>
  <si>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</si>
  <si>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</si>
  <si>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</si>
  <si>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</si>
  <si>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</si>
  <si>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</si>
  <si>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</si>
  <si>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</si>
  <si>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</si>
  <si>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</si>
  <si>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</si>
  <si>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</si>
  <si>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</si>
  <si>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</si>
  <si>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</si>
  <si>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</si>
  <si>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</si>
  <si>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</si>
  <si>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</si>
  <si>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</si>
  <si>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</si>
  <si>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</si>
  <si>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</si>
  <si>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</si>
  <si>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</si>
  <si>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</si>
  <si>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</si>
  <si>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</si>
  <si>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</si>
  <si>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</si>
  <si>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</si>
  <si>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</si>
  <si>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</si>
  <si>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</si>
  <si>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</si>
  <si>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</si>
  <si>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</si>
  <si>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</si>
  <si>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</si>
  <si>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</si>
  <si>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</si>
  <si>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</si>
  <si>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</si>
  <si>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</si>
  <si>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</si>
  <si>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</si>
  <si>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</si>
  <si>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</si>
  <si>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</si>
  <si>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</si>
  <si>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</si>
  <si>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</si>
  <si>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</si>
  <si>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</si>
  <si>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</si>
  <si>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</si>
  <si>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</si>
  <si>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</si>
  <si>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</si>
  <si>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</si>
  <si>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</si>
  <si>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</si>
  <si>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</si>
  <si>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</si>
  <si>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</si>
  <si>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</si>
  <si>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</si>
  <si>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</si>
  <si>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</si>
  <si>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</si>
  <si>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</si>
  <si>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</si>
  <si>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</si>
  <si>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</si>
  <si>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</si>
  <si>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</si>
  <si>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</si>
  <si>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</si>
  <si>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</si>
  <si>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</si>
  <si>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</si>
  <si>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</si>
  <si>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</si>
  <si>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</si>
  <si>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</si>
  <si>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</si>
  <si>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</si>
  <si>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</si>
  <si>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</si>
  <si>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</si>
  <si>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</si>
  <si>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</si>
  <si>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</si>
  <si>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</si>
  <si>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</si>
  <si>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</si>
  <si>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</si>
  <si>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</si>
  <si>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</si>
  <si>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</si>
  <si>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</si>
  <si>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</si>
  <si>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</si>
  <si>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</si>
  <si>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</si>
  <si>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</si>
  <si>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</si>
  <si>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</si>
  <si>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</si>
  <si>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</si>
  <si>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</si>
  <si>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</si>
  <si>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</si>
  <si>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</si>
  <si>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</si>
  <si>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</si>
  <si>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</si>
  <si>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</si>
  <si>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</si>
  <si>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</si>
  <si>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</si>
  <si>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</si>
  <si>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</si>
  <si>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</si>
  <si>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</si>
  <si>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</si>
  <si>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</si>
  <si>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</si>
  <si>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</si>
  <si>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</si>
  <si>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</si>
  <si>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</si>
  <si>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</si>
  <si>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</si>
  <si>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</si>
  <si>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</si>
  <si>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</si>
  <si>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</si>
  <si>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</si>
  <si>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</si>
  <si>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</si>
  <si>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</si>
  <si>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</si>
  <si>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</si>
  <si>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</si>
  <si>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</si>
  <si>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</si>
  <si>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</si>
  <si>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</si>
  <si>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</si>
  <si>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</si>
  <si>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</si>
  <si>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</si>
  <si>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</si>
  <si>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</si>
  <si>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</si>
  <si>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</si>
  <si>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</si>
  <si>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</si>
  <si>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</si>
  <si>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</si>
  <si>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</si>
  <si>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</si>
  <si>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</si>
  <si>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</si>
  <si>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</si>
  <si>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</si>
  <si>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</si>
  <si>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</si>
  <si>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</si>
  <si>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</si>
  <si>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</si>
  <si>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</si>
  <si>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</si>
  <si>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</si>
  <si>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</si>
  <si>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</si>
  <si>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</si>
  <si>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</si>
  <si>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</si>
  <si>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</si>
  <si>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</si>
  <si>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</si>
  <si>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</si>
  <si>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</si>
  <si>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</si>
  <si>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</si>
  <si>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</si>
  <si>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</si>
  <si>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</si>
  <si>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</si>
  <si>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</si>
  <si>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</si>
  <si>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</si>
  <si>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</si>
  <si>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</si>
  <si>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</si>
  <si>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</si>
  <si>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</si>
  <si>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</si>
  <si>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</si>
  <si>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</si>
  <si>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</si>
  <si>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</si>
  <si>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</si>
  <si>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</si>
  <si>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</si>
  <si>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</si>
  <si>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</si>
  <si>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</si>
  <si>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</si>
  <si>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</si>
  <si>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</si>
  <si>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</si>
  <si>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</si>
  <si>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</si>
  <si>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</si>
  <si>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</si>
  <si>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</si>
  <si>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</si>
  <si>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</si>
  <si>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</si>
  <si>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</si>
  <si>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</si>
  <si>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</si>
  <si>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</si>
  <si>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</si>
  <si>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</si>
  <si>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</si>
  <si>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</si>
  <si>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</si>
  <si>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</si>
  <si>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</si>
  <si>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</si>
  <si>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</si>
  <si>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</si>
  <si>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</si>
  <si>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</si>
  <si>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</si>
  <si>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</si>
  <si>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</si>
  <si>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</si>
  <si>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</si>
  <si>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</si>
  <si>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</si>
  <si>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</si>
  <si>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</si>
  <si>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</si>
  <si>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</si>
  <si>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</si>
  <si>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</si>
  <si>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</si>
  <si>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</si>
  <si>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</si>
  <si>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</si>
  <si>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</si>
  <si>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</si>
  <si>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</si>
  <si>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</si>
  <si>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</si>
  <si>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</si>
  <si>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</si>
  <si>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</si>
  <si>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</si>
  <si>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</si>
  <si>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</si>
  <si>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</si>
  <si>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</si>
  <si>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</si>
  <si>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</si>
  <si>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</si>
  <si>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</si>
  <si>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</si>
  <si>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</si>
  <si>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</si>
  <si>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</si>
  <si>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</si>
  <si>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</si>
  <si>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</si>
  <si>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</si>
  <si>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</si>
  <si>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</si>
  <si>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</si>
  <si>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</si>
  <si>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</si>
  <si>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</si>
  <si>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</si>
  <si>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</si>
  <si>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</si>
  <si>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</si>
  <si>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</si>
  <si>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</si>
  <si>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</si>
  <si>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</si>
  <si>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</si>
  <si>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</si>
  <si>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</si>
  <si>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</si>
  <si>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</si>
  <si>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</si>
  <si>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</si>
  <si>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</si>
  <si>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</si>
  <si>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</si>
  <si>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</si>
  <si>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</si>
  <si>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</si>
  <si>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</si>
  <si>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</si>
  <si>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</si>
  <si>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</si>
  <si>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</si>
  <si>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</si>
  <si>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</si>
  <si>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</si>
  <si>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</si>
  <si>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</si>
  <si>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</si>
  <si>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</si>
  <si>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</si>
  <si>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</si>
  <si>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</si>
  <si>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</si>
  <si>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</si>
  <si>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</si>
  <si>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</si>
  <si>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</si>
  <si>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</si>
  <si>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</si>
  <si>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</si>
  <si>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</si>
  <si>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</si>
  <si>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</si>
  <si>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</si>
  <si>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</si>
  <si>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</si>
  <si>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</si>
  <si>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</si>
  <si>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</si>
  <si>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</si>
  <si>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</si>
  <si>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</si>
  <si>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</si>
  <si>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</si>
  <si>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</si>
  <si>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</si>
  <si>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</si>
  <si>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</si>
  <si>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</si>
  <si>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</si>
  <si>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</si>
  <si>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</si>
  <si>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</si>
  <si>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</si>
  <si>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</si>
  <si>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</si>
  <si>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</si>
  <si>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</si>
  <si>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</si>
  <si>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</si>
  <si>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</si>
  <si>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</si>
  <si>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</si>
  <si>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</si>
  <si>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</si>
  <si>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</si>
  <si>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</si>
  <si>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</si>
  <si>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</si>
  <si>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</si>
  <si>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</si>
  <si>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</si>
  <si>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</si>
  <si>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</si>
  <si>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</si>
  <si>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</si>
  <si>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</si>
  <si>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</si>
  <si>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</si>
  <si>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</si>
  <si>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</si>
  <si>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</si>
  <si>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</si>
  <si>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</si>
  <si>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</si>
  <si>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</si>
  <si>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</si>
  <si>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</si>
  <si>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</si>
  <si>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</si>
  <si>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</si>
  <si>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</si>
  <si>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</si>
  <si>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</si>
  <si>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</si>
  <si>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</si>
  <si>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</si>
  <si>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</si>
  <si>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</si>
  <si>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</si>
  <si>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</si>
  <si>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</si>
  <si>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</si>
  <si>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</si>
  <si>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</si>
  <si>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</si>
  <si>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</si>
  <si>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</si>
  <si>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</si>
  <si>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</si>
  <si>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</si>
  <si>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</si>
  <si>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</si>
  <si>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</si>
  <si>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</si>
  <si>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</si>
  <si>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</si>
  <si>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</si>
  <si>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</si>
  <si>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</si>
  <si>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</si>
  <si>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</si>
  <si>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</si>
  <si>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</si>
  <si>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</si>
  <si>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</si>
  <si>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</si>
  <si>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</si>
  <si>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</si>
  <si>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</si>
  <si>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</si>
  <si>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</si>
  <si>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</si>
  <si>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</si>
  <si>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</si>
  <si>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</si>
  <si>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</si>
  <si>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</si>
  <si>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</si>
  <si>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</si>
  <si>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</si>
  <si>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</si>
  <si>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</si>
  <si>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</si>
  <si>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</si>
  <si>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</si>
  <si>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</si>
  <si>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</si>
  <si>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</si>
  <si>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</si>
  <si>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</si>
  <si>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</si>
  <si>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</si>
  <si>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</si>
  <si>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</si>
  <si>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</si>
  <si>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</si>
  <si>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</si>
  <si>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</si>
  <si>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</si>
  <si>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</si>
  <si>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</si>
  <si>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</si>
  <si>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</si>
  <si>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</si>
  <si>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</si>
  <si>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</si>
  <si>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</si>
  <si>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</si>
  <si>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</si>
  <si>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</si>
  <si>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</si>
  <si>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</si>
  <si>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</si>
  <si>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</si>
  <si>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</si>
  <si>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</si>
  <si>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</si>
  <si>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</si>
  <si>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</si>
  <si>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</si>
  <si>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</si>
  <si>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</si>
  <si>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</si>
  <si>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</si>
  <si>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</si>
  <si>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</si>
  <si>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</si>
  <si>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</si>
  <si>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</si>
  <si>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</si>
  <si>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</si>
  <si>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</si>
  <si>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</si>
  <si>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</si>
  <si>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</si>
  <si>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</si>
  <si>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</si>
  <si>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</si>
  <si>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</si>
  <si>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</si>
  <si>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</si>
  <si>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</si>
  <si>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</si>
  <si>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</si>
  <si>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</si>
  <si>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</si>
  <si>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</si>
  <si>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</si>
  <si>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</si>
  <si>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</si>
  <si>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</si>
  <si>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</si>
  <si>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</si>
  <si>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</si>
  <si>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</si>
  <si>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</si>
  <si>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</si>
  <si>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</si>
  <si>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</si>
  <si>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</si>
  <si>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</si>
  <si>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</si>
  <si>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</si>
  <si>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</si>
  <si>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</si>
  <si>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</si>
  <si>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</si>
  <si>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</si>
  <si>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</si>
  <si>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</si>
  <si>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</si>
  <si>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</si>
  <si>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</si>
  <si>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</si>
  <si>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</si>
  <si>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</si>
  <si>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</si>
  <si>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</si>
  <si>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</si>
  <si>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</si>
  <si>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</si>
  <si>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</si>
  <si>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</si>
  <si>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</si>
  <si>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</si>
  <si>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</si>
  <si>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</si>
  <si>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</si>
  <si>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</si>
  <si>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</si>
  <si>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</si>
  <si>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</si>
  <si>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</si>
  <si>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</si>
  <si>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</si>
  <si>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</si>
  <si>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</si>
  <si>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</si>
  <si>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</si>
  <si>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</si>
  <si>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</si>
  <si>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</si>
  <si>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</si>
  <si>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</si>
  <si>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</si>
  <si>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</si>
  <si>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</si>
  <si>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</si>
  <si>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</si>
  <si>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</si>
  <si>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</si>
  <si>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</si>
  <si>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</si>
  <si>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</si>
  <si>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</si>
  <si>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</si>
  <si>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</si>
  <si>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</si>
  <si>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</si>
  <si>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</si>
  <si>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</si>
  <si>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</si>
  <si>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</si>
  <si>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</si>
  <si>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</si>
  <si>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</si>
  <si>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</si>
  <si>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</si>
  <si>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</si>
  <si>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</si>
  <si>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</si>
  <si>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</si>
  <si>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</si>
  <si>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</si>
  <si>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</si>
  <si>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</si>
  <si>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</si>
  <si>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</si>
  <si>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</si>
  <si>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</si>
  <si>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</si>
  <si>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</si>
  <si>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</si>
  <si>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</si>
  <si>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</si>
  <si>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</si>
  <si>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</si>
  <si>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</si>
  <si>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</si>
  <si>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</si>
  <si>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</si>
  <si>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</si>
  <si>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</si>
  <si>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</si>
  <si>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</si>
  <si>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</si>
  <si>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</si>
  <si>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</si>
  <si>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</si>
  <si>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</si>
  <si>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</si>
  <si>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</si>
  <si>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</si>
  <si>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</si>
  <si>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</si>
  <si>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</si>
  <si>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</si>
  <si>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</si>
  <si>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</si>
  <si>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</si>
  <si>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</si>
  <si>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</si>
  <si>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</si>
  <si>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</si>
  <si>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</si>
  <si>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</si>
  <si>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</si>
  <si>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</si>
  <si>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</si>
  <si>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</si>
  <si>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</si>
  <si>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</si>
  <si>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</si>
  <si>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</si>
  <si>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</si>
  <si>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</si>
  <si>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</si>
  <si>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</si>
  <si>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</si>
  <si>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</si>
  <si>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</si>
  <si>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</si>
  <si>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</si>
  <si>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</si>
  <si>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</si>
  <si>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</si>
  <si>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</si>
  <si>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</si>
  <si>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</si>
  <si>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</si>
  <si>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</si>
  <si>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</si>
  <si>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</si>
  <si>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</si>
  <si>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</si>
  <si>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</si>
  <si>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</si>
  <si>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</si>
  <si>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</si>
  <si>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</si>
  <si>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</si>
  <si>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</si>
  <si>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</si>
  <si>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</si>
  <si>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</si>
  <si>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</si>
  <si>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</si>
  <si>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</si>
  <si>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</si>
  <si>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</si>
  <si>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</si>
  <si>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</si>
  <si>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</si>
  <si>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</si>
  <si>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</si>
  <si>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</si>
  <si>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</si>
  <si>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</si>
  <si>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</si>
  <si>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</si>
  <si>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</si>
  <si>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</si>
  <si>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</si>
  <si>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</si>
  <si>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</si>
  <si>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</si>
  <si>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</si>
  <si>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</si>
  <si>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</si>
  <si>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</si>
  <si>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</si>
  <si>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</si>
  <si>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</si>
  <si>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</si>
  <si>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</si>
  <si>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</si>
  <si>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</si>
  <si>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</si>
  <si>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</si>
  <si>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</si>
  <si>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</si>
  <si>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</si>
  <si>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</si>
  <si>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</si>
  <si>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</si>
  <si>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</si>
  <si>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</si>
  <si>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</si>
  <si>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</si>
  <si>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</si>
  <si>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</si>
  <si>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</si>
  <si>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</si>
  <si>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</si>
  <si>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</si>
  <si>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</si>
  <si>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</si>
  <si>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</si>
  <si>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</si>
  <si>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</si>
  <si>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</si>
  <si>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</si>
  <si>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</si>
  <si>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</si>
  <si>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</si>
  <si>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</si>
  <si>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</si>
  <si>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</si>
  <si>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</si>
  <si>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</si>
  <si>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</si>
  <si>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</si>
  <si>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</si>
  <si>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</si>
  <si>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</si>
  <si>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</si>
  <si>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</si>
  <si>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</si>
  <si>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</si>
  <si>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</si>
  <si>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</si>
  <si>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</si>
  <si>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</si>
  <si>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</si>
  <si>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</si>
  <si>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</si>
  <si>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</si>
  <si>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</si>
  <si>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</si>
  <si>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</si>
  <si>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</si>
  <si>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</si>
  <si>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</si>
  <si>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</si>
  <si>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</si>
  <si>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</si>
  <si>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</si>
  <si>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</si>
  <si>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</si>
  <si>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</si>
  <si>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</si>
  <si>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</si>
  <si>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</si>
  <si>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</si>
  <si>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</si>
  <si>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</si>
  <si>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</si>
  <si>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</si>
  <si>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</si>
  <si>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</si>
  <si>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</si>
  <si>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</si>
  <si>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</si>
  <si>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</si>
  <si>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</si>
  <si>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</si>
  <si>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</si>
  <si>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</si>
  <si>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</si>
  <si>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</si>
  <si>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</si>
  <si>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</si>
  <si>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</si>
  <si>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</si>
  <si>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</si>
  <si>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</si>
  <si>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</si>
  <si>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</si>
  <si>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</si>
  <si>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</si>
  <si>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</si>
  <si>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</si>
  <si>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</si>
  <si>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</si>
  <si>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</si>
  <si>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</si>
  <si>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</si>
  <si>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</si>
  <si>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</si>
  <si>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</si>
  <si>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</si>
  <si>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</si>
  <si>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</si>
  <si>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</si>
  <si>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</si>
  <si>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</si>
  <si>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</si>
  <si>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</si>
  <si>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</si>
  <si>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</si>
  <si>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</si>
  <si>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</si>
  <si>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</si>
  <si>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</si>
  <si>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</si>
  <si>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</si>
  <si>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</si>
  <si>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</si>
  <si>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</si>
  <si>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</si>
  <si>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</si>
  <si>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</si>
  <si>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</si>
  <si>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</si>
  <si>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</si>
  <si>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</si>
  <si>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</si>
  <si>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</si>
  <si>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</si>
  <si>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</si>
  <si>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</si>
  <si>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</si>
  <si>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</si>
  <si>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</si>
  <si>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</si>
  <si>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</si>
  <si>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</si>
  <si>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</si>
  <si>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</si>
  <si>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</si>
  <si>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</si>
  <si>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</si>
  <si>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</si>
  <si>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</si>
  <si>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</si>
  <si>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</si>
  <si>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</si>
  <si>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</si>
  <si>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</si>
  <si>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</si>
  <si>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</si>
  <si>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</si>
  <si>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</si>
  <si>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</si>
  <si>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</si>
  <si>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</si>
  <si>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</si>
  <si>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</si>
  <si>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</si>
  <si>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</si>
  <si>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</si>
  <si>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</si>
  <si>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</si>
  <si>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</si>
  <si>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</si>
  <si>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</si>
  <si>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</si>
  <si>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</si>
  <si>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</si>
  <si>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</si>
  <si>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</si>
  <si>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</si>
  <si>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</si>
  <si>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</si>
  <si>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</si>
  <si>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</si>
  <si>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</si>
  <si>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</si>
  <si>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</si>
  <si>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</si>
  <si>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</si>
  <si>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</si>
  <si>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</si>
  <si>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</si>
  <si>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</si>
  <si>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</si>
  <si>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</si>
  <si>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</si>
  <si>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</si>
  <si>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</si>
  <si>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</si>
  <si>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</si>
  <si>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</si>
  <si>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</si>
  <si>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</si>
  <si>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</si>
  <si>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</si>
  <si>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</si>
  <si>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</si>
  <si>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</si>
  <si>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</si>
  <si>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</si>
  <si>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</si>
  <si>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</si>
  <si>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</si>
  <si>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</si>
  <si>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</si>
  <si>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</si>
  <si>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</si>
  <si>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</si>
  <si>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</si>
  <si>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</si>
  <si>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</si>
  <si>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</si>
  <si>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</si>
  <si>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</si>
  <si>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</si>
  <si>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</si>
  <si>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</si>
  <si>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</si>
  <si>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</si>
  <si>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</si>
  <si>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</si>
  <si>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</si>
  <si>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</si>
  <si>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</si>
  <si>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</si>
  <si>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</si>
  <si>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</si>
  <si>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</si>
  <si>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</si>
  <si>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</si>
  <si>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</si>
  <si>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</si>
  <si>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</si>
  <si>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</si>
  <si>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</si>
  <si>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</si>
  <si>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</si>
  <si>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</si>
  <si>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</si>
  <si>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</si>
  <si>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</si>
  <si>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</si>
  <si>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</si>
  <si>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</si>
  <si>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</si>
  <si>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</si>
  <si>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</si>
  <si>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</si>
  <si>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</si>
  <si>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</si>
  <si>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</si>
  <si>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</si>
  <si>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</si>
  <si>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</si>
  <si>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</si>
  <si>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</si>
  <si>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</si>
  <si>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</si>
  <si>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</si>
  <si>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</si>
  <si>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</si>
  <si>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</si>
  <si>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</si>
  <si>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</si>
  <si>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</si>
  <si>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</si>
  <si>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</si>
  <si>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</si>
  <si>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</si>
  <si>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</si>
  <si>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</si>
  <si>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</si>
  <si>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</si>
  <si>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</si>
  <si>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</si>
  <si>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</si>
  <si>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</si>
  <si>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</si>
  <si>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</si>
  <si>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</si>
  <si>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</si>
  <si>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</si>
  <si>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</si>
  <si>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</si>
  <si>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</si>
  <si>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</si>
  <si>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</si>
  <si>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</si>
  <si>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</si>
  <si>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</si>
  <si>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</si>
  <si>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</si>
  <si>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</si>
  <si>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</si>
  <si>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</si>
  <si>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</si>
  <si>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</si>
  <si>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</si>
  <si>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</si>
  <si>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</si>
  <si>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</si>
  <si>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</si>
  <si>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</si>
  <si>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</si>
  <si>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</si>
  <si>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</si>
  <si>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</si>
  <si>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</si>
  <si>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</si>
  <si>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</si>
  <si>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</si>
  <si>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</si>
  <si>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</si>
  <si>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</si>
  <si>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</si>
  <si>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</si>
  <si>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</si>
  <si>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</si>
  <si>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</si>
  <si>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</si>
  <si>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</si>
  <si>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</si>
  <si>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</si>
  <si>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</si>
  <si>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</si>
  <si>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</si>
  <si>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</si>
  <si>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</si>
  <si>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</si>
  <si>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</si>
  <si>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</si>
  <si>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</si>
  <si>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</si>
  <si>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</si>
  <si>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</si>
  <si>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</si>
  <si>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</si>
  <si>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</si>
  <si>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</si>
  <si>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</si>
  <si>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</si>
  <si>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</si>
  <si>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</si>
  <si>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</si>
  <si>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</si>
  <si>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</si>
  <si>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</si>
  <si>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</si>
  <si>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</si>
  <si>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</si>
  <si>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</si>
  <si>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</si>
  <si>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</si>
  <si>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</si>
  <si>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</si>
  <si>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</si>
  <si>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</si>
  <si>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</si>
  <si>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</si>
  <si>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</si>
  <si>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</si>
  <si>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</si>
  <si>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</si>
  <si>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</si>
  <si>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</si>
  <si>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</si>
  <si>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</si>
  <si>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</si>
  <si>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</si>
  <si>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</si>
  <si>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</si>
  <si>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</si>
  <si>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</si>
  <si>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</si>
  <si>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</si>
  <si>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</si>
  <si>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</si>
  <si>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</si>
  <si>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</si>
  <si>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</si>
  <si>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</si>
  <si>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</si>
  <si>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</si>
  <si>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</si>
  <si>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</si>
  <si>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</si>
  <si>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</si>
  <si>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</si>
  <si>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</si>
  <si>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</si>
  <si>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</si>
  <si>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</si>
  <si>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</si>
  <si>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</si>
  <si>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</si>
  <si>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</si>
  <si>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</si>
  <si>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</si>
  <si>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</si>
  <si>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</si>
  <si>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</si>
  <si>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</si>
  <si>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</si>
  <si>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</si>
  <si>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</si>
  <si>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</si>
  <si>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</si>
  <si>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</si>
  <si>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</si>
  <si>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</si>
  <si>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</si>
  <si>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</si>
  <si>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</si>
  <si>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</si>
  <si>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</si>
  <si>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</si>
  <si>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</si>
  <si>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</si>
  <si>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</si>
  <si>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</si>
  <si>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</si>
  <si>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</si>
  <si>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</si>
  <si>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</si>
  <si>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</si>
  <si>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</si>
  <si>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</si>
  <si>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</si>
  <si>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</si>
  <si>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</si>
  <si>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</si>
  <si>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</si>
  <si>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</si>
  <si>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</si>
  <si>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</si>
  <si>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</si>
  <si>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</si>
  <si>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</si>
  <si>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</si>
  <si>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</si>
  <si>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</si>
  <si>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</si>
  <si>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</si>
  <si>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</si>
  <si>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</si>
  <si>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</si>
  <si>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</si>
  <si>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</si>
  <si>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</si>
  <si>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</si>
  <si>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</si>
  <si>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</si>
  <si>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</si>
  <si>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</si>
  <si>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</si>
  <si>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</si>
  <si>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</si>
  <si>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</si>
  <si>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</si>
  <si>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</si>
  <si>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</si>
  <si>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</si>
  <si>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</si>
  <si>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</si>
  <si>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</si>
  <si>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</si>
  <si>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</si>
  <si>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</si>
  <si>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</si>
  <si>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</si>
  <si>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</si>
  <si>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</si>
  <si>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</si>
  <si>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</si>
  <si>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</si>
  <si>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</si>
  <si>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</si>
  <si>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</si>
  <si>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</si>
  <si>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</si>
  <si>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</si>
  <si>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</si>
  <si>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</si>
  <si>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</si>
  <si>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</si>
  <si>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</si>
  <si>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</si>
  <si>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</si>
  <si>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</si>
  <si>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</si>
  <si>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</si>
  <si>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</si>
  <si>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</si>
  <si>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</si>
  <si>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</si>
  <si>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</si>
  <si>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</si>
  <si>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</si>
  <si>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</si>
  <si>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</si>
  <si>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</si>
  <si>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</si>
  <si>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</si>
  <si>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</si>
  <si>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</si>
  <si>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</si>
  <si>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</si>
  <si>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</si>
  <si>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</si>
  <si>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</si>
  <si>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</si>
  <si>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</si>
  <si>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</si>
  <si>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</si>
  <si>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</si>
  <si>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</si>
  <si>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</si>
  <si>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</si>
  <si>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</si>
  <si>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</si>
  <si>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</si>
  <si>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</si>
  <si>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</si>
  <si>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</si>
  <si>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</si>
  <si>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</si>
  <si>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</si>
  <si>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</si>
  <si>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</si>
  <si>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</si>
  <si>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</si>
  <si>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</si>
  <si>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</si>
  <si>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</si>
  <si>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</si>
  <si>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</si>
  <si>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</si>
  <si>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</si>
  <si>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</si>
  <si>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</si>
  <si>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</si>
  <si>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</si>
  <si>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</si>
  <si>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</si>
  <si>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</si>
  <si>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</si>
  <si>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</si>
  <si>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</si>
  <si>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</si>
  <si>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</si>
  <si>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</si>
  <si>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</si>
  <si>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</si>
  <si>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</si>
  <si>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</si>
  <si>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</si>
  <si>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</si>
  <si>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</si>
  <si>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</si>
  <si>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</si>
  <si>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</si>
  <si>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</si>
  <si>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</si>
  <si>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</si>
  <si>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</si>
  <si>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</si>
  <si>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</si>
  <si>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</si>
  <si>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</si>
  <si>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</si>
  <si>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</si>
  <si>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</si>
  <si>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</si>
  <si>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</si>
  <si>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</si>
  <si>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</si>
  <si>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</si>
  <si>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</si>
  <si>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</si>
  <si>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</si>
  <si>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</si>
  <si>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</si>
  <si>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</si>
  <si>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</si>
  <si>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</si>
  <si>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</si>
  <si>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</si>
  <si>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</si>
  <si>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</si>
  <si>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</si>
  <si>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</si>
  <si>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</si>
  <si>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</si>
  <si>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</si>
  <si>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</si>
  <si>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</si>
  <si>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</si>
  <si>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</si>
  <si>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</si>
  <si>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</si>
  <si>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</si>
  <si>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</si>
  <si>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</si>
  <si>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</si>
  <si>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</si>
  <si>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</si>
  <si>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</si>
  <si>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</si>
  <si>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</si>
  <si>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</si>
  <si>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</si>
  <si>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</si>
  <si>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</si>
  <si>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</si>
  <si>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</si>
  <si>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</si>
  <si>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</si>
  <si>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</si>
  <si>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</si>
  <si>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</si>
  <si>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</si>
  <si>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</si>
  <si>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</si>
  <si>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</si>
  <si>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</si>
  <si>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</si>
  <si>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</si>
  <si>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</si>
  <si>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</si>
  <si>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</si>
  <si>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</si>
  <si>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</si>
  <si>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</si>
  <si>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</si>
  <si>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</si>
  <si>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</si>
  <si>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</si>
  <si>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</si>
  <si>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</si>
  <si>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</si>
  <si>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</si>
  <si>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</si>
  <si>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</si>
  <si>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</si>
  <si>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</si>
  <si>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</si>
  <si>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</si>
  <si>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</si>
  <si>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</si>
  <si>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</si>
  <si>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</si>
  <si>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</si>
  <si>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</si>
  <si>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</si>
  <si>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</si>
  <si>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</si>
  <si>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</si>
  <si>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</si>
  <si>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</si>
  <si>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</si>
  <si>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</si>
  <si>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</si>
  <si>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</si>
  <si>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</si>
  <si>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</si>
  <si>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</si>
  <si>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</si>
  <si>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</si>
  <si>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</si>
  <si>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</si>
  <si>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</si>
  <si>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</si>
  <si>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</si>
  <si>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</si>
  <si>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</si>
  <si>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</si>
  <si>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</si>
  <si>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</si>
  <si>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</si>
  <si>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</si>
  <si>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</si>
  <si>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</si>
  <si>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</si>
  <si>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</si>
  <si>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</si>
  <si>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</si>
  <si>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</si>
  <si>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</si>
  <si>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</si>
  <si>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</si>
  <si>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</si>
  <si>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</si>
  <si>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</si>
  <si>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</si>
  <si>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</si>
  <si>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</si>
  <si>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</si>
  <si>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</si>
  <si>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</si>
  <si>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</si>
  <si>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</si>
  <si>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</si>
  <si>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</si>
  <si>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</si>
  <si>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</si>
  <si>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</si>
  <si>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</si>
  <si>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</si>
  <si>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</si>
  <si>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</si>
  <si>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</si>
  <si>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</si>
  <si>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</si>
  <si>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</si>
  <si>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</si>
  <si>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</si>
  <si>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</si>
  <si>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</si>
  <si>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</si>
  <si>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</si>
  <si>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</si>
  <si>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</si>
  <si>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</si>
  <si>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</si>
  <si>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</si>
  <si>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</si>
  <si>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</si>
  <si>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</si>
  <si>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</si>
  <si>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</si>
  <si>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</si>
  <si>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</si>
  <si>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</si>
  <si>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</si>
  <si>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</si>
  <si>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</si>
  <si>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</si>
  <si>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</si>
  <si>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</si>
  <si>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</si>
  <si>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</si>
  <si>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</si>
  <si>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</si>
  <si>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</si>
  <si>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</si>
  <si>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</si>
  <si>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</si>
  <si>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</si>
  <si>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</si>
  <si>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</si>
  <si>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</si>
  <si>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</si>
  <si>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</si>
  <si>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</si>
  <si>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</si>
  <si>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</si>
  <si>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</si>
  <si>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</si>
  <si>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</si>
  <si>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</si>
  <si>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</si>
  <si>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</si>
  <si>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</si>
  <si>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</si>
  <si>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</si>
  <si>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</si>
  <si>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</si>
  <si>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</si>
  <si>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</si>
  <si>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</si>
  <si>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</si>
  <si>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</si>
  <si>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</si>
  <si>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</si>
  <si>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</si>
  <si>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</si>
  <si>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</si>
  <si>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</si>
  <si>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</si>
  <si>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</si>
  <si>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</si>
  <si>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</si>
  <si>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</si>
  <si>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</si>
  <si>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</si>
  <si>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</si>
  <si>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</si>
  <si>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</si>
  <si>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</si>
  <si>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</si>
  <si>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</si>
  <si>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</si>
  <si>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</si>
  <si>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</si>
  <si>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</si>
  <si>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</si>
  <si>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</si>
  <si>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</si>
  <si>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</si>
  <si>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</si>
  <si>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</si>
  <si>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</si>
  <si>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</si>
  <si>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</si>
  <si>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</si>
  <si>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</si>
  <si>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</si>
  <si>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</si>
  <si>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</si>
  <si>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</si>
  <si>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</si>
  <si>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</si>
  <si>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</si>
  <si>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</si>
  <si>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</si>
  <si>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</si>
  <si>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</si>
  <si>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</si>
  <si>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</si>
  <si>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</si>
  <si>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</si>
  <si>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</si>
  <si>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</si>
  <si>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</si>
  <si>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</si>
  <si>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</si>
  <si>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</si>
  <si>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</si>
  <si>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</si>
  <si>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</si>
  <si>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</si>
  <si>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</si>
  <si>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</si>
  <si>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</si>
  <si>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</si>
  <si>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</si>
  <si>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</si>
  <si>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</si>
  <si>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</si>
  <si>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</si>
  <si>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</si>
  <si>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</si>
  <si>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</si>
  <si>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</si>
  <si>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</si>
  <si>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</si>
  <si>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</si>
  <si>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</si>
  <si>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</si>
  <si>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</si>
  <si>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</si>
  <si>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</si>
  <si>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</si>
  <si>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</si>
  <si>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</si>
  <si>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</si>
  <si>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</si>
  <si>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</si>
  <si>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</si>
  <si>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</si>
  <si>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</si>
  <si>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</si>
  <si>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</si>
  <si>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</si>
  <si>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</si>
  <si>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</si>
  <si>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</si>
  <si>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</si>
  <si>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</si>
  <si>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</si>
  <si>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</si>
  <si>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</si>
  <si>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</si>
  <si>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</si>
  <si>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</si>
  <si>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</si>
  <si>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</si>
  <si>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</si>
  <si>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</si>
  <si>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</si>
  <si>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</si>
  <si>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</si>
  <si>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</si>
  <si>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</si>
  <si>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</si>
  <si>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</si>
  <si>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</si>
  <si>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</si>
  <si>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</si>
  <si>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</si>
  <si>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</si>
  <si>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</si>
  <si>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</si>
  <si>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</si>
  <si>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</si>
  <si>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</si>
  <si>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</si>
  <si>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</si>
  <si>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</si>
  <si>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</si>
  <si>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</si>
  <si>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</si>
  <si>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</si>
  <si>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</si>
  <si>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</si>
  <si>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</si>
  <si>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</si>
  <si>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</si>
  <si>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</si>
  <si>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</si>
  <si>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</si>
  <si>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</si>
  <si>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</si>
  <si>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</si>
  <si>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</si>
  <si>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</si>
  <si>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</si>
  <si>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</si>
  <si>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</si>
  <si>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</si>
  <si>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</si>
  <si>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</si>
  <si>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</si>
  <si>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</si>
  <si>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</si>
  <si>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</si>
  <si>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</si>
  <si>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</si>
  <si>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</si>
  <si>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</si>
  <si>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</si>
  <si>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</si>
  <si>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</si>
  <si>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</si>
  <si>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</si>
  <si>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</si>
  <si>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</si>
  <si>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</si>
  <si>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</si>
  <si>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</si>
  <si>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</si>
  <si>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</si>
  <si>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</si>
  <si>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</si>
  <si>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</si>
  <si>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</si>
  <si>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</si>
  <si>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</si>
  <si>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</si>
  <si>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</si>
  <si>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</si>
  <si>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</si>
  <si>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</si>
  <si>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</si>
  <si>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</si>
  <si>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</si>
  <si>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</si>
  <si>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</si>
  <si>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</si>
  <si>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</si>
  <si>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</si>
  <si>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</si>
  <si>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</si>
  <si>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</si>
  <si>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</si>
  <si>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</si>
  <si>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</si>
  <si>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</si>
  <si>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</si>
  <si>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</si>
  <si>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</si>
  <si>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</si>
  <si>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</si>
  <si>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</si>
  <si>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</si>
  <si>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</si>
  <si>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</si>
  <si>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</si>
  <si>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</si>
  <si>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</si>
  <si>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</si>
  <si>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</si>
  <si>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</si>
  <si>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</si>
  <si>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</si>
  <si>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</si>
  <si>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</si>
  <si>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</si>
  <si>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</si>
  <si>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</si>
  <si>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</si>
  <si>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</si>
  <si>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</si>
  <si>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</si>
  <si>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</si>
  <si>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</si>
  <si>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</si>
  <si>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</si>
  <si>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</si>
  <si>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</si>
  <si>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</si>
  <si>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</si>
  <si>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</si>
  <si>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</si>
  <si>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</si>
  <si>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</si>
  <si>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</si>
  <si>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</si>
  <si>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</si>
  <si>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</si>
  <si>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</si>
  <si>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</si>
  <si>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</si>
  <si>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</si>
  <si>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</si>
  <si>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</si>
  <si>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</si>
  <si>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</si>
  <si>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</si>
  <si>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</si>
  <si>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</si>
  <si>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</si>
  <si>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</si>
  <si>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</si>
  <si>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</si>
  <si>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</si>
  <si>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</si>
  <si>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</si>
  <si>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</si>
  <si>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</si>
  <si>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</si>
  <si>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</si>
  <si>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</si>
  <si>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</si>
  <si>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</si>
  <si>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</si>
  <si>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</si>
  <si>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</si>
  <si>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</si>
  <si>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</si>
  <si>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</si>
  <si>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</si>
  <si>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</si>
  <si>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</si>
  <si>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</si>
  <si>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</si>
  <si>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</si>
  <si>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</si>
  <si>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</si>
  <si>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</si>
  <si>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</si>
  <si>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</si>
  <si>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</si>
  <si>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</si>
  <si>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</si>
  <si>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</si>
  <si>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</si>
  <si>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</si>
  <si>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</si>
  <si>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</si>
  <si>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</si>
  <si>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</si>
  <si>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</si>
  <si>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</si>
  <si>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</si>
  <si>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</si>
  <si>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</si>
  <si>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</si>
  <si>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</si>
  <si>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</si>
  <si>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</si>
  <si>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</si>
  <si>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</si>
  <si>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</si>
  <si>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</si>
  <si>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</si>
  <si>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</si>
  <si>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</si>
  <si>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</si>
  <si>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</si>
  <si>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</si>
  <si>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</si>
  <si>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</si>
  <si>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</si>
  <si>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</si>
  <si>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</si>
  <si>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</si>
  <si>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</si>
  <si>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</si>
  <si>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</si>
  <si>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</si>
  <si>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</si>
  <si>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</si>
  <si>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</si>
  <si>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</si>
  <si>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</si>
  <si>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</si>
  <si>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</si>
  <si>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</si>
  <si>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</si>
  <si>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</si>
  <si>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</si>
  <si>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</si>
  <si>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</si>
  <si>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</si>
  <si>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</si>
  <si>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</si>
  <si>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</si>
  <si>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</si>
  <si>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</si>
  <si>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</si>
  <si>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</si>
  <si>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</si>
  <si>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</si>
  <si>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</si>
  <si>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</si>
  <si>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</si>
  <si>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</si>
  <si>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</si>
  <si>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</si>
  <si>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</si>
  <si>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</si>
  <si>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</si>
  <si>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</si>
  <si>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</si>
  <si>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</si>
  <si>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</si>
  <si>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</si>
  <si>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</si>
  <si>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</si>
  <si>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</si>
  <si>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</si>
  <si>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</si>
  <si>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</si>
  <si>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</si>
  <si>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</si>
  <si>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</si>
  <si>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</si>
  <si>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</si>
  <si>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</si>
  <si>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</si>
  <si>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</si>
  <si>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</si>
  <si>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</si>
  <si>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</si>
  <si>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</si>
  <si>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</si>
  <si>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</si>
  <si>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</si>
  <si>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</si>
  <si>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</si>
  <si>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</si>
  <si>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</si>
  <si>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</si>
  <si>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</si>
  <si>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</si>
  <si>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</si>
  <si>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</si>
  <si>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</si>
  <si>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</si>
  <si>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</si>
  <si>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</si>
  <si>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</si>
  <si>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</si>
  <si>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</si>
  <si>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</si>
  <si>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</si>
  <si>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</si>
  <si>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</si>
  <si>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</si>
  <si>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</si>
  <si>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</si>
  <si>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</si>
  <si>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</si>
  <si>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</si>
  <si>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</si>
  <si>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</si>
  <si>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</si>
  <si>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</si>
  <si>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</si>
  <si>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</si>
  <si>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</si>
  <si>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</si>
  <si>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</si>
  <si>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</si>
  <si>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</si>
  <si>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</si>
  <si>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</si>
  <si>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</si>
  <si>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</si>
  <si>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</si>
  <si>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</si>
  <si>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</si>
  <si>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</si>
  <si>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</si>
  <si>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</si>
  <si>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</si>
  <si>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</si>
  <si>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</si>
  <si>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</si>
  <si>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</si>
  <si>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</si>
  <si>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</si>
  <si>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</si>
  <si>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</si>
  <si>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</si>
  <si>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</si>
  <si>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</si>
  <si>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</si>
  <si>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</si>
  <si>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</si>
  <si>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</si>
  <si>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</si>
  <si>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</si>
  <si>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</si>
  <si>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</si>
  <si>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</si>
  <si>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</si>
  <si>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</si>
  <si>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</si>
  <si>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</si>
  <si>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</si>
  <si>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</si>
  <si>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</si>
  <si>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</si>
  <si>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</si>
  <si>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</si>
  <si>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</si>
  <si>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</si>
  <si>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</si>
  <si>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</si>
  <si>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</si>
  <si>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</si>
  <si>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</si>
  <si>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</si>
  <si>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</si>
  <si>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</si>
  <si>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</si>
  <si>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</si>
  <si>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</si>
  <si>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</si>
  <si>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</si>
  <si>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</si>
  <si>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</si>
  <si>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</si>
  <si>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</si>
  <si>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</si>
  <si>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</si>
  <si>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</si>
  <si>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</si>
  <si>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</si>
  <si>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</si>
  <si>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</si>
  <si>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</si>
  <si>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</si>
  <si>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</si>
  <si>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</si>
  <si>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</si>
  <si>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</si>
  <si>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</si>
  <si>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</si>
  <si>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</si>
  <si>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</si>
  <si>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</si>
  <si>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</si>
  <si>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</si>
  <si>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</si>
  <si>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</si>
  <si>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</si>
  <si>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</si>
  <si>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</si>
  <si>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</si>
  <si>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</si>
  <si>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</si>
  <si>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</si>
  <si>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</si>
  <si>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</si>
  <si>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</si>
  <si>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</si>
  <si>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</si>
  <si>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</si>
  <si>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</si>
  <si>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</si>
  <si>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</si>
  <si>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</si>
  <si>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</si>
  <si>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</si>
  <si>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</si>
  <si>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</si>
  <si>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</si>
  <si>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</si>
  <si>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</si>
  <si>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</si>
  <si>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</si>
  <si>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</si>
  <si>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</si>
  <si>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</si>
  <si>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</si>
  <si>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</si>
  <si>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</si>
  <si>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</si>
  <si>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</si>
  <si>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</si>
  <si>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</si>
  <si>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</si>
  <si>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</si>
  <si>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</si>
  <si>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</si>
  <si>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</si>
  <si>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</si>
  <si>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</si>
  <si>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</si>
  <si>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</si>
  <si>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</si>
  <si>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</si>
  <si>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</si>
  <si>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</si>
  <si>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</si>
  <si>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</si>
  <si>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</si>
  <si>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</si>
  <si>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</si>
  <si>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</si>
  <si>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</si>
  <si>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</si>
  <si>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</si>
  <si>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</si>
  <si>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</si>
  <si>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</si>
  <si>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</si>
  <si>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</si>
  <si>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</si>
  <si>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</si>
  <si>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</si>
  <si>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</si>
  <si>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</si>
  <si>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</si>
  <si>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</si>
  <si>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</si>
  <si>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</si>
  <si>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</si>
  <si>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</si>
  <si>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</si>
  <si>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</si>
  <si>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</si>
  <si>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</si>
  <si>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</si>
  <si>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</si>
  <si>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</si>
  <si>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</si>
  <si>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</si>
  <si>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</si>
  <si>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</si>
  <si>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</si>
  <si>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</si>
  <si>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</si>
  <si>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</si>
  <si>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</si>
  <si>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</si>
  <si>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</si>
  <si>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</si>
  <si>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</si>
  <si>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</si>
  <si>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</si>
  <si>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</si>
  <si>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</si>
  <si>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</si>
  <si>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</si>
  <si>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</si>
  <si>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</si>
  <si>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</si>
  <si>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</si>
  <si>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</si>
  <si>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</si>
  <si>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</si>
  <si>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</si>
  <si>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</si>
  <si>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</si>
  <si>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</si>
  <si>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</si>
  <si>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</si>
  <si>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</si>
  <si>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</si>
  <si>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</si>
  <si>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</si>
  <si>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</si>
  <si>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</si>
  <si>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</si>
  <si>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</si>
  <si>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</si>
  <si>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</si>
  <si>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</si>
  <si>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</si>
  <si>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</si>
  <si>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</si>
  <si>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</si>
  <si>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</si>
  <si>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</si>
  <si>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</si>
  <si>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</si>
  <si>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</si>
  <si>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</si>
  <si>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</si>
  <si>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</si>
  <si>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</si>
  <si>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</si>
  <si>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</si>
  <si>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</si>
  <si>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</si>
  <si>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</si>
  <si>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</si>
  <si>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</si>
  <si>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</si>
  <si>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</si>
  <si>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</si>
  <si>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</si>
  <si>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</si>
  <si>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</si>
  <si>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</si>
  <si>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</si>
  <si>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</si>
  <si>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</si>
  <si>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</si>
  <si>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</si>
  <si>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</si>
  <si>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</si>
  <si>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</si>
  <si>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</si>
  <si>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</si>
  <si>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</si>
  <si>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</si>
  <si>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</si>
  <si>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</si>
  <si>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</si>
  <si>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</si>
  <si>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</si>
  <si>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</si>
  <si>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</si>
  <si>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</si>
  <si>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</si>
  <si>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</si>
  <si>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</si>
  <si>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</si>
  <si>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</si>
  <si>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</si>
  <si>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</si>
  <si>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</si>
  <si>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</si>
  <si>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</si>
  <si>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</si>
  <si>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</si>
  <si>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</si>
  <si>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</si>
  <si>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</si>
  <si>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</si>
  <si>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</si>
  <si>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</si>
  <si>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</si>
  <si>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</si>
  <si>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</si>
  <si>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</si>
  <si>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</si>
  <si>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</si>
  <si>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</si>
  <si>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</si>
  <si>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</si>
  <si>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</si>
  <si>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</si>
  <si>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</si>
  <si>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</si>
  <si>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</si>
  <si>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</si>
  <si>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</si>
  <si>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</si>
  <si>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</si>
  <si>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</si>
  <si>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</si>
  <si>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</si>
  <si>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</si>
  <si>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</si>
  <si>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</si>
  <si>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</si>
  <si>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</si>
  <si>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</si>
  <si>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</si>
  <si>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</si>
  <si>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</si>
  <si>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</si>
  <si>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</si>
  <si>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</si>
  <si>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</si>
  <si>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</si>
  <si>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</si>
  <si>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</si>
  <si>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</si>
  <si>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</si>
  <si>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</si>
  <si>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</si>
  <si>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</si>
  <si>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</si>
  <si>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</si>
  <si>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</si>
  <si>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</si>
  <si>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</si>
  <si>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</si>
  <si>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</si>
  <si>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</si>
  <si>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</si>
  <si>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</si>
  <si>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</si>
  <si>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</si>
  <si>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</si>
  <si>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</si>
  <si>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</si>
  <si>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</si>
  <si>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</si>
  <si>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</si>
  <si>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</si>
  <si>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</si>
  <si>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</si>
  <si>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</si>
  <si>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</si>
  <si>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</si>
  <si>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</si>
  <si>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</si>
  <si>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</si>
  <si>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</si>
  <si>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</si>
  <si>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</si>
  <si>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</si>
  <si>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</si>
  <si>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</si>
  <si>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</si>
  <si>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</si>
  <si>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</si>
  <si>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</si>
  <si>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</si>
  <si>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</si>
  <si>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</si>
  <si>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</si>
  <si>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</si>
  <si>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</si>
  <si>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</si>
  <si>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</si>
  <si>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</si>
  <si>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</si>
  <si>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</si>
  <si>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</si>
  <si>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</si>
  <si>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</si>
  <si>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</si>
  <si>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</si>
  <si>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</si>
  <si>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</si>
  <si>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</si>
  <si>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</si>
  <si>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</si>
  <si>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</si>
  <si>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</si>
  <si>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</si>
  <si>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</si>
  <si>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</si>
  <si>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</si>
  <si>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</si>
  <si>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</si>
  <si>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</si>
  <si>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</si>
  <si>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</si>
  <si>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</si>
  <si>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</si>
  <si>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</si>
  <si>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</si>
  <si>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</si>
  <si>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</si>
  <si>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</si>
  <si>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</si>
  <si>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</si>
  <si>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</si>
  <si>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</si>
  <si>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</si>
  <si>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</si>
  <si>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</si>
  <si>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</si>
  <si>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</si>
  <si>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</si>
  <si>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</si>
  <si>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</si>
  <si>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</si>
  <si>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</si>
  <si>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</si>
  <si>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</si>
  <si>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</si>
  <si>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</si>
  <si>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</si>
  <si>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</si>
  <si>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</si>
  <si>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</si>
  <si>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</si>
  <si>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</si>
  <si>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</si>
  <si>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</si>
  <si>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</si>
  <si>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</si>
  <si>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</si>
  <si>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</si>
  <si>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</si>
  <si>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</si>
  <si>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</si>
  <si>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</si>
  <si>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</si>
  <si>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</si>
  <si>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</si>
  <si>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</si>
  <si>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</si>
  <si>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</si>
  <si>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</si>
  <si>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</si>
  <si>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</si>
  <si>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</si>
  <si>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</si>
  <si>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</si>
  <si>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</si>
  <si>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</si>
  <si>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</si>
  <si>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</si>
  <si>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</si>
  <si>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</si>
  <si>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</si>
  <si>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</si>
  <si>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</si>
  <si>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</si>
  <si>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</si>
  <si>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</si>
  <si>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</si>
  <si>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</si>
  <si>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</si>
  <si>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</si>
  <si>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</si>
  <si>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</si>
  <si>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</si>
  <si>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</si>
  <si>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</si>
  <si>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</si>
  <si>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</si>
  <si>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</si>
  <si>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</si>
  <si>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</si>
  <si>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</si>
  <si>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</si>
  <si>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</si>
  <si>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</si>
  <si>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</si>
  <si>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</si>
  <si>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</si>
  <si>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</si>
  <si>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</si>
  <si>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</si>
  <si>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</si>
  <si>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</si>
  <si>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</si>
  <si>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</si>
  <si>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</si>
  <si>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</si>
  <si>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</si>
  <si>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</si>
  <si>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</si>
  <si>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</si>
  <si>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</si>
  <si>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</si>
  <si>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</si>
  <si>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</si>
  <si>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</si>
  <si>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</si>
  <si>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</si>
  <si>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</si>
  <si>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</si>
  <si>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</si>
  <si>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</si>
  <si>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</si>
  <si>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</si>
  <si>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</si>
  <si>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</si>
  <si>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</si>
  <si>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</si>
  <si>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</si>
  <si>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</si>
  <si>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</si>
  <si>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</si>
  <si>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</si>
  <si>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</si>
  <si>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</si>
  <si>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</si>
  <si>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</si>
  <si>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</si>
  <si>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</si>
  <si>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</si>
  <si>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</si>
  <si>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</si>
  <si>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</si>
  <si>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</si>
  <si>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</si>
  <si>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</si>
  <si>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</si>
  <si>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</si>
  <si>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</si>
  <si>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</si>
  <si>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</si>
  <si>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</si>
  <si>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</si>
  <si>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</si>
  <si>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</si>
  <si>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</si>
  <si>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</si>
  <si>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</si>
  <si>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</si>
  <si>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</si>
  <si>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</si>
  <si>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</si>
  <si>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</si>
  <si>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</si>
  <si>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</si>
  <si>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</si>
  <si>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</si>
  <si>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</si>
  <si>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</si>
  <si>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</si>
  <si>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</si>
  <si>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</si>
  <si>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</si>
  <si>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</si>
  <si>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</si>
  <si>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</si>
  <si>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</si>
  <si>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</si>
  <si>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</si>
  <si>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</si>
  <si>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</si>
  <si>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</si>
  <si>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</si>
  <si>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</si>
  <si>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</si>
  <si>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</si>
  <si>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</si>
  <si>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</si>
  <si>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</si>
  <si>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</si>
  <si>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</si>
  <si>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</si>
  <si>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</si>
  <si>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</si>
  <si>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</si>
  <si>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</si>
  <si>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</si>
  <si>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</si>
  <si>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</si>
  <si>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</si>
  <si>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</si>
  <si>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</si>
  <si>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</si>
  <si>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</si>
  <si>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</si>
  <si>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</si>
  <si>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</si>
  <si>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</si>
  <si>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</si>
  <si>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</si>
  <si>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</si>
  <si>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</si>
  <si>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</si>
  <si>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</si>
  <si>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</si>
  <si>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</si>
  <si>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</si>
  <si>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</si>
  <si>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</si>
  <si>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</si>
  <si>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</si>
  <si>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</si>
  <si>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</si>
  <si>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</si>
  <si>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</si>
  <si>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</si>
  <si>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</si>
  <si>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</si>
  <si>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</si>
  <si>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</si>
  <si>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</si>
  <si>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</si>
  <si>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</si>
  <si>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</si>
  <si>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</si>
  <si>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</si>
  <si>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</si>
  <si>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</si>
  <si>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</si>
  <si>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</si>
  <si>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</si>
  <si>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</si>
  <si>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</si>
  <si>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</si>
  <si>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</si>
  <si>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</si>
  <si>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</si>
  <si>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</si>
  <si>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</si>
  <si>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</si>
  <si>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</si>
  <si>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</si>
  <si>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</si>
  <si>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</si>
  <si>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</si>
  <si>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</si>
  <si>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</si>
  <si>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</si>
  <si>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</si>
  <si>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</si>
  <si>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</si>
  <si>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</si>
  <si>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</si>
  <si>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</si>
  <si>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</si>
  <si>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</si>
  <si>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</si>
  <si>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</si>
  <si>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</si>
  <si>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</si>
  <si>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</si>
  <si>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</si>
  <si>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</si>
  <si>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</si>
  <si>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</si>
  <si>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</si>
  <si>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</si>
  <si>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</si>
  <si>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</si>
  <si>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</si>
  <si>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</si>
  <si>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</si>
  <si>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</si>
  <si>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</si>
  <si>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</si>
  <si>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</si>
  <si>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</si>
  <si>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</si>
  <si>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</si>
  <si>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</si>
  <si>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</si>
  <si>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</si>
  <si>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</si>
  <si>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</si>
  <si>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</si>
  <si>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</si>
  <si>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</si>
  <si>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</si>
  <si>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</si>
  <si>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</si>
  <si>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</si>
  <si>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</si>
  <si>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</si>
  <si>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</si>
  <si>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</si>
  <si>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</si>
  <si>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</si>
  <si>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</si>
  <si>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</si>
  <si>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</si>
  <si>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</si>
  <si>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</si>
  <si>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</si>
  <si>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</si>
  <si>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</si>
  <si>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</si>
  <si>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</si>
  <si>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</si>
  <si>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</si>
  <si>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</si>
  <si>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</si>
  <si>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</si>
  <si>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</si>
  <si>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</si>
  <si>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</si>
  <si>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</si>
  <si>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</si>
  <si>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</si>
  <si>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</si>
  <si>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</si>
  <si>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</si>
  <si>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</si>
  <si>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</si>
  <si>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</si>
  <si>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</si>
  <si>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</si>
  <si>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</si>
  <si>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</si>
  <si>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</si>
  <si>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</si>
  <si>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</si>
  <si>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</si>
  <si>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</si>
  <si>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</si>
  <si>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</si>
  <si>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</si>
  <si>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</si>
  <si>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</si>
  <si>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</si>
  <si>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</si>
  <si>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</si>
  <si>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</si>
  <si>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</si>
  <si>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</si>
  <si>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</si>
  <si>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</si>
  <si>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</si>
  <si>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</si>
  <si>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</si>
  <si>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</si>
  <si>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</si>
  <si>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</si>
  <si>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</si>
  <si>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</si>
  <si>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</si>
  <si>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</si>
  <si>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</si>
  <si>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</si>
  <si>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</si>
  <si>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</si>
  <si>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</si>
  <si>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</si>
  <si>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</si>
  <si>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</si>
  <si>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</si>
  <si>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</si>
  <si>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</si>
  <si>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</si>
  <si>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</si>
  <si>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</si>
  <si>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</si>
  <si>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</si>
  <si>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</si>
  <si>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</si>
  <si>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</si>
  <si>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</si>
  <si>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</si>
  <si>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</si>
  <si>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</si>
  <si>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</si>
  <si>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</si>
  <si>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</si>
  <si>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</si>
  <si>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</si>
  <si>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</si>
  <si>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</si>
  <si>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</si>
  <si>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</si>
  <si>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</si>
  <si>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</si>
  <si>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</si>
  <si>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</si>
  <si>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</si>
  <si>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</si>
  <si>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</si>
  <si>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</si>
  <si>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</si>
  <si>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</si>
  <si>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</si>
  <si>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</si>
  <si>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</si>
  <si>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</si>
  <si>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</si>
  <si>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</si>
  <si>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</si>
  <si>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</si>
  <si>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</si>
  <si>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</si>
  <si>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</si>
  <si>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</si>
  <si>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</si>
  <si>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</si>
  <si>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</si>
  <si>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</si>
  <si>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</si>
  <si>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</si>
  <si>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</si>
  <si>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</si>
  <si>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</si>
  <si>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</si>
  <si>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</si>
  <si>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</si>
  <si>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</si>
  <si>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</si>
  <si>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</si>
  <si>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</si>
  <si>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</si>
  <si>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</si>
  <si>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</si>
  <si>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</si>
  <si>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</si>
  <si>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</si>
  <si>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</si>
  <si>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</si>
  <si>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</si>
  <si>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</si>
  <si>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</si>
  <si>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</si>
  <si>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</si>
  <si>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</si>
  <si>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</si>
  <si>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</si>
  <si>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</si>
  <si>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</si>
  <si>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</si>
  <si>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</si>
  <si>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</si>
  <si>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</si>
  <si>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</si>
  <si>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</si>
  <si>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</si>
  <si>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</si>
  <si>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</si>
  <si>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</si>
  <si>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</si>
  <si>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</si>
  <si>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</si>
  <si>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</si>
  <si>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</si>
  <si>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</si>
  <si>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</si>
  <si>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</si>
  <si>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</si>
  <si>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</si>
  <si>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</si>
  <si>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</si>
  <si>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</si>
  <si>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</si>
  <si>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</si>
  <si>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</si>
  <si>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</si>
  <si>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</si>
  <si>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</si>
  <si>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</si>
  <si>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</si>
  <si>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</si>
  <si>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</si>
  <si>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</si>
  <si>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</si>
  <si>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</si>
  <si>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</si>
  <si>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</si>
  <si>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</si>
  <si>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</si>
  <si>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</si>
  <si>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</si>
  <si>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</si>
  <si>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</si>
  <si>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</si>
  <si>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</si>
  <si>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</si>
  <si>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</si>
  <si>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</si>
  <si>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</si>
  <si>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</si>
  <si>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</si>
  <si>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</si>
  <si>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</si>
  <si>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</si>
  <si>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</si>
  <si>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</si>
  <si>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</si>
  <si>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</si>
  <si>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</si>
  <si>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</si>
  <si>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</si>
  <si>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</si>
  <si>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</si>
  <si>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</si>
  <si>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</si>
  <si>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</si>
  <si>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</si>
  <si>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</si>
  <si>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</si>
  <si>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</si>
  <si>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</si>
  <si>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</si>
  <si>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</si>
  <si>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</si>
  <si>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</si>
  <si>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</si>
  <si>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</si>
  <si>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</si>
  <si>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</si>
  <si>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</si>
  <si>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</si>
  <si>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</si>
  <si>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</si>
  <si>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</si>
  <si>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</si>
  <si>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</si>
  <si>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</si>
  <si>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</si>
  <si>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</si>
  <si>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</si>
  <si>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</si>
  <si>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</si>
  <si>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</si>
  <si>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</si>
  <si>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</si>
  <si>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</si>
  <si>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</si>
  <si>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</si>
  <si>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</si>
  <si>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</si>
  <si>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</si>
  <si>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</si>
  <si>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</si>
  <si>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</si>
  <si>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</si>
  <si>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</si>
  <si>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</si>
  <si>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</si>
  <si>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</si>
  <si>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</si>
  <si>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</si>
  <si>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</si>
  <si>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</si>
  <si>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</si>
  <si>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</si>
  <si>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</si>
  <si>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</si>
  <si>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</si>
  <si>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</si>
  <si>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</si>
  <si>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</si>
  <si>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</si>
  <si>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</si>
  <si>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</si>
  <si>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</si>
  <si>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</si>
  <si>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</si>
  <si>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</si>
  <si>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</si>
  <si>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</si>
  <si>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</si>
  <si>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</si>
  <si>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</si>
  <si>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</si>
  <si>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</si>
  <si>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</si>
  <si>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</si>
  <si>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</si>
  <si>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</si>
  <si>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</si>
  <si>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</si>
  <si>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</si>
  <si>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</si>
  <si>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</si>
  <si>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</si>
  <si>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</si>
  <si>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</si>
  <si>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</si>
  <si>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</si>
  <si>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</si>
  <si>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</si>
  <si>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</si>
  <si>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</si>
  <si>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</si>
  <si>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</si>
  <si>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</si>
  <si>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</si>
  <si>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</si>
  <si>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</si>
  <si>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</si>
  <si>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</si>
  <si>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</si>
  <si>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</si>
  <si>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</si>
  <si>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</si>
  <si>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</si>
  <si>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</si>
  <si>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</si>
  <si>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</si>
  <si>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</si>
  <si>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</si>
  <si>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</si>
  <si>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</si>
  <si>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</si>
  <si>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</si>
  <si>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</si>
  <si>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</si>
  <si>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</si>
  <si>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</si>
  <si>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</si>
  <si>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</si>
  <si>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</si>
  <si>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</si>
  <si>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</si>
  <si>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</si>
  <si>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</si>
  <si>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</si>
  <si>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</si>
  <si>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</si>
  <si>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</si>
  <si>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</si>
  <si>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</si>
  <si>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</si>
  <si>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</si>
  <si>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</si>
  <si>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</si>
  <si>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</si>
  <si>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</si>
  <si>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</si>
  <si>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</si>
  <si>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</si>
  <si>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</si>
  <si>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</si>
  <si>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</si>
  <si>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</si>
  <si>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</si>
  <si>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</si>
  <si>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</si>
  <si>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</si>
  <si>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</si>
  <si>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</si>
  <si>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</si>
  <si>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</si>
  <si>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</si>
  <si>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</si>
  <si>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</si>
  <si>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</si>
  <si>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</si>
  <si>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</si>
  <si>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</si>
  <si>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</si>
  <si>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</si>
  <si>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</si>
  <si>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</si>
  <si>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</si>
  <si>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</si>
  <si>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</si>
  <si>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</si>
  <si>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</si>
  <si>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</si>
  <si>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</si>
  <si>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</si>
  <si>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</si>
  <si>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</si>
  <si>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</si>
  <si>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</si>
  <si>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</si>
  <si>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</si>
  <si>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</si>
  <si>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</si>
  <si>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</si>
  <si>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</si>
  <si>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</si>
  <si>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</si>
  <si>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</si>
  <si>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</si>
  <si>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</si>
  <si>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</si>
  <si>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</si>
  <si>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</si>
  <si>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</si>
  <si>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</si>
  <si>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</si>
  <si>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</si>
  <si>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</si>
  <si>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</si>
  <si>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</si>
  <si>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</si>
  <si>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</si>
  <si>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</si>
  <si>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</si>
  <si>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</si>
  <si>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</si>
  <si>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</si>
  <si>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</si>
  <si>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</si>
  <si>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</si>
  <si>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</si>
  <si>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</si>
  <si>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</si>
  <si>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</si>
  <si>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</si>
  <si>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</si>
  <si>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</si>
  <si>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</si>
  <si>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</si>
  <si>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</si>
  <si>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</si>
  <si>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</si>
  <si>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</si>
  <si>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</si>
  <si>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</si>
  <si>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</si>
  <si>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</si>
  <si>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</si>
  <si>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</si>
  <si>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</si>
  <si>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</si>
  <si>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</si>
  <si>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</si>
  <si>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</si>
  <si>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</si>
  <si>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</si>
  <si>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</si>
  <si>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</si>
  <si>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</si>
  <si>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</si>
  <si>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</si>
  <si>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</si>
  <si>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</si>
  <si>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</si>
  <si>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</si>
  <si>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</si>
  <si>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</si>
  <si>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</si>
  <si>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</si>
  <si>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</si>
  <si>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</si>
  <si>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</si>
  <si>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</si>
  <si>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</si>
  <si>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</si>
  <si>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</si>
  <si>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</si>
  <si>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</si>
  <si>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</si>
  <si>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</si>
  <si>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</si>
  <si>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</si>
  <si>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</si>
  <si>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</si>
  <si>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</si>
  <si>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</si>
  <si>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</si>
  <si>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</si>
  <si>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</si>
  <si>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</si>
  <si>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</si>
  <si>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</si>
  <si>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</si>
  <si>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</si>
  <si>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</si>
  <si>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</si>
  <si>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</si>
  <si>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</si>
  <si>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</si>
  <si>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</si>
  <si>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</si>
  <si>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</si>
  <si>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</si>
  <si>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</si>
  <si>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</si>
  <si>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</si>
  <si>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</si>
  <si>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</si>
  <si>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</si>
  <si>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</si>
  <si>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</si>
  <si>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</si>
  <si>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</si>
  <si>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</si>
  <si>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</si>
  <si>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</si>
  <si>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</si>
  <si>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</si>
  <si>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</si>
  <si>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</si>
  <si>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</si>
  <si>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</si>
  <si>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</si>
  <si>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</si>
  <si>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</si>
  <si>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</si>
  <si>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</si>
  <si>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</si>
  <si>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</si>
  <si>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</si>
  <si>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</si>
  <si>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</si>
  <si>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</si>
  <si>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</si>
  <si>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</si>
  <si>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</si>
  <si>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</si>
  <si>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</si>
  <si>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</si>
  <si>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</si>
  <si>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</si>
  <si>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</si>
  <si>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</si>
  <si>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</si>
  <si>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</si>
  <si>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</si>
  <si>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</si>
  <si>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</si>
  <si>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</si>
  <si>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</si>
  <si>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</si>
  <si>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</si>
  <si>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</si>
  <si>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</si>
  <si>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</si>
  <si>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</si>
  <si>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</si>
  <si>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</si>
  <si>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</si>
  <si>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</si>
  <si>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</si>
  <si>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</si>
  <si>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</si>
  <si>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</si>
  <si>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</si>
  <si>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</si>
  <si>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</si>
  <si>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</si>
  <si>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</si>
  <si>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</si>
  <si>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</si>
  <si>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</si>
  <si>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</si>
  <si>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</si>
  <si>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</si>
  <si>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</si>
  <si>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</si>
  <si>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</si>
  <si>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</si>
  <si>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</si>
  <si>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</si>
  <si>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</si>
  <si>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</si>
  <si>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</si>
  <si>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</si>
  <si>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</si>
  <si>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</si>
  <si>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</si>
  <si>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</si>
  <si>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</si>
  <si>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</si>
  <si>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</si>
  <si>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</si>
  <si>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</si>
  <si>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</si>
  <si>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</si>
  <si>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</si>
  <si>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</si>
  <si>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</si>
  <si>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</si>
  <si>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</si>
  <si>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</si>
  <si>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</si>
  <si>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</si>
  <si>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</si>
  <si>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</si>
  <si>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</si>
  <si>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</si>
  <si>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</si>
  <si>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</si>
  <si>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</si>
  <si>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</si>
  <si>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</si>
  <si>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</si>
  <si>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</si>
  <si>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</si>
  <si>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</si>
  <si>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</si>
  <si>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</si>
  <si>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</si>
  <si>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</si>
  <si>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</si>
  <si>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</si>
  <si>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</si>
  <si>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</si>
  <si>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</si>
  <si>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</si>
  <si>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</si>
  <si>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</si>
  <si>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</si>
  <si>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</si>
  <si>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</si>
  <si>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</si>
  <si>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</si>
  <si>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</si>
  <si>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</si>
  <si>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</si>
  <si>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</si>
  <si>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</si>
  <si>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</si>
  <si>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</si>
  <si>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</si>
  <si>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</si>
  <si>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</si>
  <si>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</si>
  <si>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</si>
  <si>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</si>
  <si>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</si>
  <si>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</si>
  <si>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</si>
  <si>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</si>
  <si>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</si>
  <si>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</si>
  <si>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</si>
  <si>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</si>
  <si>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</si>
  <si>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</si>
  <si>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</si>
  <si>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</si>
  <si>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</si>
  <si>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</si>
  <si>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</si>
  <si>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</si>
  <si>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</si>
  <si>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</si>
  <si>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</si>
  <si>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</si>
  <si>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</si>
  <si>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</si>
  <si>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</si>
  <si>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</si>
  <si>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</si>
  <si>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</si>
  <si>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</si>
  <si>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</si>
  <si>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</si>
  <si>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</si>
  <si>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</si>
  <si>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</si>
  <si>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</si>
  <si>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</si>
  <si>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</si>
  <si>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</si>
  <si>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</si>
  <si>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</si>
  <si>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</si>
  <si>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</si>
  <si>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</si>
  <si>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</si>
  <si>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</si>
  <si>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</si>
  <si>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</si>
  <si>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</si>
  <si>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</si>
  <si>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</si>
  <si>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</si>
  <si>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</si>
  <si>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</si>
  <si>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</si>
  <si>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</si>
  <si>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</si>
  <si>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</si>
  <si>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</si>
  <si>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</si>
  <si>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</si>
  <si>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</si>
  <si>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</si>
  <si>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</si>
  <si>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</si>
  <si>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</si>
  <si>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</si>
  <si>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</si>
  <si>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</si>
  <si>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</si>
  <si>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</si>
  <si>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</si>
  <si>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</si>
  <si>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</si>
  <si>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</si>
  <si>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</si>
  <si>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</si>
  <si>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</si>
  <si>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</si>
  <si>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</si>
  <si>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</si>
  <si>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</si>
  <si>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</si>
  <si>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</si>
  <si>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</si>
  <si>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</si>
  <si>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</si>
  <si>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</si>
  <si>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</si>
  <si>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</si>
  <si>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</si>
  <si>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</si>
  <si>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</si>
  <si>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</si>
  <si>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</si>
  <si>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</si>
  <si>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</si>
  <si>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</si>
  <si>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</si>
  <si>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</si>
  <si>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</si>
  <si>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</si>
  <si>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</si>
  <si>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</si>
  <si>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</si>
  <si>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</si>
  <si>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</si>
  <si>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</si>
  <si>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</si>
  <si>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</si>
  <si>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</si>
  <si>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</si>
  <si>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</si>
  <si>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</si>
  <si>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</si>
  <si>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</si>
  <si>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</si>
  <si>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</si>
  <si>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</si>
  <si>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</si>
  <si>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</si>
  <si>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</si>
  <si>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</si>
  <si>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</si>
  <si>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</si>
  <si>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</si>
  <si>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</si>
  <si>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</si>
  <si>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</si>
  <si>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</si>
  <si>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</si>
  <si>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</si>
  <si>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</si>
  <si>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</si>
  <si>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</si>
  <si>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</si>
  <si>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</si>
  <si>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</si>
  <si>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</si>
  <si>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</si>
  <si>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</si>
  <si>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</si>
  <si>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</si>
  <si>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</si>
  <si>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</si>
  <si>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</si>
  <si>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</si>
  <si>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</si>
  <si>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</si>
  <si>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</si>
  <si>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</si>
  <si>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</si>
  <si>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</si>
  <si>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</si>
  <si>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</si>
  <si>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</si>
  <si>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</si>
  <si>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</si>
  <si>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</si>
  <si>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</si>
  <si>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</si>
  <si>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</si>
  <si>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</si>
  <si>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</si>
  <si>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</si>
  <si>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</si>
  <si>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</si>
  <si>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</si>
  <si>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</si>
  <si>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</si>
  <si>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</si>
  <si>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</si>
  <si>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</si>
  <si>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</si>
  <si>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</si>
  <si>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</si>
  <si>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</si>
  <si>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</si>
  <si>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</si>
  <si>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</si>
  <si>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</si>
  <si>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</si>
  <si>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</si>
  <si>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</si>
  <si>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</si>
  <si>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</si>
  <si>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</si>
  <si>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</si>
  <si>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</si>
  <si>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</si>
  <si>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</si>
  <si>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</si>
  <si>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</si>
  <si>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</si>
  <si>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</si>
  <si>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</si>
  <si>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</si>
  <si>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</si>
  <si>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</si>
  <si>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</si>
  <si>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</si>
  <si>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</si>
  <si>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</si>
  <si>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</si>
  <si>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</si>
  <si>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</si>
  <si>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</si>
  <si>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</si>
  <si>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</si>
  <si>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</si>
  <si>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</si>
  <si>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</si>
  <si>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</si>
  <si>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</si>
  <si>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</si>
  <si>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</si>
  <si>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</si>
  <si>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</si>
  <si>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</si>
  <si>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</si>
  <si>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</si>
  <si>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</si>
  <si>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</si>
  <si>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</si>
  <si>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</si>
  <si>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</si>
  <si>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</si>
  <si>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</si>
  <si>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</si>
  <si>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</si>
  <si>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</si>
  <si>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</si>
  <si>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</si>
  <si>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</si>
  <si>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</si>
  <si>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</si>
  <si>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</si>
  <si>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</si>
  <si>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</si>
  <si>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</si>
  <si>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</si>
  <si>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</si>
  <si>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</si>
  <si>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</si>
  <si>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</si>
  <si>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</si>
  <si>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</si>
  <si>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</si>
  <si>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</si>
  <si>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</si>
  <si>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</si>
  <si>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</si>
  <si>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</si>
  <si>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</si>
  <si>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</si>
  <si>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</si>
  <si>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</si>
  <si>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</si>
  <si>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</si>
  <si>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</si>
  <si>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</si>
  <si>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</si>
  <si>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</si>
  <si>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</si>
  <si>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</si>
  <si>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</si>
  <si>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</si>
  <si>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</si>
  <si>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</si>
  <si>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</si>
  <si>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</si>
  <si>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</si>
  <si>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</si>
  <si>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</si>
  <si>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</si>
  <si>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</si>
  <si>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</si>
  <si>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</si>
  <si>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</si>
  <si>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</si>
  <si>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</si>
  <si>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</si>
  <si>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</si>
  <si>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</si>
  <si>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</si>
  <si>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</si>
  <si>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</si>
  <si>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</si>
  <si>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</si>
  <si>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</si>
  <si>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</si>
  <si>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</si>
  <si>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</si>
  <si>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</si>
  <si>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</si>
  <si>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</si>
  <si>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</si>
  <si>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</si>
  <si>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</si>
  <si>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</si>
  <si>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</si>
  <si>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</si>
  <si>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</si>
  <si>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</si>
  <si>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</si>
  <si>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</si>
  <si>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</si>
  <si>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</si>
  <si>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</si>
  <si>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</si>
  <si>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</si>
  <si>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</si>
  <si>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</si>
  <si>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</si>
  <si>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</si>
  <si>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</si>
  <si>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</si>
  <si>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</si>
  <si>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</si>
  <si>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</si>
  <si>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</si>
  <si>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</si>
  <si>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</si>
  <si>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</si>
  <si>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</si>
  <si>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</si>
  <si>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</si>
  <si>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</si>
  <si>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</si>
  <si>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</si>
  <si>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</si>
  <si>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</si>
  <si>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</si>
  <si>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</si>
  <si>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</si>
  <si>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</si>
  <si>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</si>
  <si>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</si>
  <si>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</si>
  <si>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</si>
  <si>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</si>
  <si>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</si>
  <si>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</si>
  <si>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</si>
  <si>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</si>
  <si>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</si>
  <si>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</si>
  <si>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</si>
  <si>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</si>
  <si>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</si>
  <si>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</si>
  <si>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</si>
  <si>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</si>
  <si>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</si>
  <si>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</si>
  <si>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</si>
  <si>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</si>
  <si>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</si>
  <si>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</si>
  <si>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</si>
  <si>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</si>
  <si>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</si>
  <si>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</si>
  <si>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</si>
  <si>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</si>
  <si>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</si>
  <si>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</si>
  <si>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</si>
  <si>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</si>
  <si>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</si>
  <si>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</si>
  <si>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</si>
  <si>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</si>
  <si>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</si>
  <si>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</si>
  <si>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</si>
  <si>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</si>
  <si>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</si>
  <si>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</si>
  <si>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</si>
  <si>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</si>
  <si>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</si>
  <si>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</si>
  <si>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</si>
  <si>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</si>
  <si>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</si>
  <si>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</si>
  <si>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</si>
  <si>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</si>
  <si>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</si>
  <si>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</si>
  <si>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</si>
  <si>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</si>
  <si>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</si>
  <si>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</si>
  <si>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</si>
  <si>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</si>
  <si>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</si>
  <si>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</si>
  <si>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</si>
  <si>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</si>
  <si>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</si>
  <si>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</si>
  <si>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</si>
  <si>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</si>
  <si>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</si>
  <si>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</si>
  <si>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</si>
  <si>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</si>
  <si>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</si>
  <si>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</si>
  <si>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</si>
  <si>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</si>
  <si>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</si>
  <si>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</si>
  <si>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</si>
  <si>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</si>
  <si>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</si>
  <si>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</si>
  <si>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</si>
  <si>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</si>
  <si>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</si>
  <si>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</si>
  <si>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</si>
  <si>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</si>
  <si>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</si>
  <si>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</si>
  <si>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</si>
  <si>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</si>
  <si>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</si>
  <si>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</si>
  <si>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</si>
  <si>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</si>
  <si>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</si>
  <si>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</si>
  <si>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</si>
  <si>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</si>
  <si>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</si>
  <si>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</si>
  <si>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</si>
  <si>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</si>
  <si>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</si>
  <si>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</si>
  <si>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</si>
  <si>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</si>
  <si>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</si>
  <si>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</si>
  <si>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</si>
  <si>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</si>
  <si>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</si>
  <si>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</si>
  <si>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</si>
  <si>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</si>
  <si>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</si>
  <si>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</si>
  <si>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</si>
  <si>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</si>
  <si>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</si>
  <si>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</si>
  <si>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</si>
  <si>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</si>
  <si>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</si>
  <si>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</si>
  <si>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</si>
  <si>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</si>
  <si>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</si>
  <si>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</si>
  <si>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</si>
  <si>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</si>
  <si>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</si>
  <si>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</si>
  <si>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</si>
  <si>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</si>
  <si>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</si>
  <si>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</si>
  <si>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</si>
  <si>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</si>
  <si>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</si>
  <si>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</si>
  <si>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</si>
  <si>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</si>
  <si>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</si>
  <si>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</si>
  <si>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</si>
  <si>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</si>
  <si>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</si>
  <si>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</si>
  <si>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</si>
  <si>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</si>
  <si>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</si>
  <si>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</si>
  <si>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</si>
  <si>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</si>
  <si>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</si>
  <si>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</si>
  <si>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</si>
  <si>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</si>
  <si>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</si>
  <si>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</si>
  <si>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</si>
  <si>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</si>
  <si>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</si>
  <si>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</si>
  <si>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</si>
  <si>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</si>
  <si>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</si>
  <si>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</si>
  <si>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</si>
  <si>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</si>
  <si>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</si>
  <si>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</si>
  <si>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</si>
  <si>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</si>
  <si>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</si>
  <si>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</si>
  <si>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</si>
  <si>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</si>
  <si>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</si>
  <si>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</si>
  <si>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</si>
  <si>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</si>
  <si>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</si>
  <si>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</si>
  <si>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</si>
  <si>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</si>
  <si>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</si>
  <si>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</si>
  <si>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</si>
  <si>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</si>
  <si>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</si>
  <si>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</si>
  <si>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</si>
  <si>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</si>
  <si>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</si>
  <si>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</si>
  <si>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</si>
  <si>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</si>
  <si>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</si>
  <si>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</si>
  <si>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</si>
  <si>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</si>
  <si>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</si>
  <si>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</si>
  <si>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</si>
  <si>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</si>
  <si>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</si>
  <si>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</si>
  <si>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</si>
  <si>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</si>
  <si>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</si>
  <si>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</si>
  <si>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</si>
  <si>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</si>
  <si>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</si>
  <si>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</si>
  <si>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</si>
  <si>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</si>
  <si>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</si>
  <si>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</si>
  <si>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</si>
  <si>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</si>
  <si>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</si>
  <si>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</si>
  <si>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</si>
  <si>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</si>
  <si>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</si>
  <si>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</si>
  <si>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</si>
  <si>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</si>
  <si>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</si>
  <si>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</si>
  <si>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</si>
  <si>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</si>
  <si>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</si>
  <si>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</si>
  <si>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</si>
  <si>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</si>
  <si>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</si>
  <si>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</si>
  <si>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</si>
  <si>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</si>
  <si>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</si>
  <si>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</si>
  <si>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</si>
  <si>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</si>
  <si>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</si>
  <si>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</si>
  <si>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</si>
  <si>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</si>
  <si>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</si>
  <si>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</si>
  <si>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</si>
  <si>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</si>
  <si>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</si>
  <si>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</si>
  <si>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</si>
  <si>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</si>
  <si>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</si>
  <si>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</si>
  <si>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</si>
  <si>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</si>
  <si>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</si>
  <si>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</si>
  <si>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</si>
  <si>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</si>
  <si>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</si>
  <si>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</si>
  <si>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</si>
  <si>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</si>
  <si>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</si>
  <si>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</si>
  <si>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</si>
  <si>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</si>
  <si>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</si>
  <si>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</si>
  <si>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</si>
  <si>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</si>
  <si>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</si>
  <si>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</si>
  <si>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</si>
  <si>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</si>
  <si>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</si>
  <si>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</si>
  <si>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</si>
  <si>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</si>
  <si>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</si>
  <si>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</si>
  <si>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</si>
  <si>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</si>
  <si>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</si>
  <si>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</si>
  <si>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</si>
  <si>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</si>
  <si>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</si>
  <si>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</si>
  <si>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</si>
  <si>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</si>
  <si>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</si>
  <si>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</si>
  <si>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</si>
  <si>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</si>
  <si>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</si>
  <si>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</si>
  <si>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</si>
  <si>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</si>
  <si>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</si>
  <si>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</si>
  <si>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</si>
  <si>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</si>
  <si>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</si>
  <si>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</si>
  <si>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</si>
  <si>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</si>
  <si>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</si>
  <si>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</si>
  <si>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</si>
  <si>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</si>
  <si>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</si>
  <si>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</si>
  <si>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</si>
  <si>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</si>
  <si>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</si>
  <si>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</si>
  <si>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</si>
  <si>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</si>
  <si>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</si>
  <si>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</si>
  <si>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</si>
  <si>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</si>
  <si>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</si>
  <si>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</si>
  <si>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</si>
  <si>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</si>
  <si>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</si>
  <si>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</si>
  <si>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</si>
  <si>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</si>
  <si>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</si>
  <si>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</si>
  <si>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</si>
  <si>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</si>
  <si>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</si>
  <si>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</si>
  <si>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</si>
  <si>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</si>
  <si>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</si>
  <si>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</si>
  <si>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</si>
  <si>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</si>
  <si>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</si>
  <si>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</si>
  <si>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</si>
  <si>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</si>
  <si>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</si>
  <si>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</si>
  <si>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</si>
  <si>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</si>
  <si>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</si>
  <si>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</si>
  <si>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</si>
  <si>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</si>
  <si>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</si>
  <si>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</si>
  <si>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</si>
  <si>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</si>
  <si>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</si>
  <si>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</si>
  <si>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</si>
  <si>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</si>
  <si>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</si>
  <si>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</si>
  <si>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</si>
  <si>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</si>
  <si>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</si>
  <si>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</si>
  <si>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</si>
  <si>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</si>
  <si>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</si>
  <si>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</si>
  <si>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</si>
  <si>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</si>
  <si>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</si>
  <si>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</si>
  <si>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</si>
  <si>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</si>
  <si>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</si>
  <si>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</si>
  <si>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</si>
  <si>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</si>
  <si>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</si>
  <si>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</si>
  <si>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</si>
  <si>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</si>
  <si>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</si>
  <si>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</si>
  <si>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</si>
  <si>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</si>
  <si>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</si>
  <si>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</si>
  <si>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</si>
  <si>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</si>
  <si>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</si>
  <si>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</si>
  <si>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</si>
  <si>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</si>
  <si>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</si>
  <si>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</si>
  <si>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</si>
  <si>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</si>
  <si>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</si>
  <si>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</si>
  <si>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</si>
  <si>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</si>
  <si>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</si>
  <si>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</si>
  <si>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</si>
  <si>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</si>
  <si>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</si>
  <si>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</si>
  <si>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</si>
  <si>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</si>
  <si>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</si>
  <si>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</si>
  <si>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</si>
  <si>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</si>
  <si>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</si>
  <si>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</si>
  <si>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</si>
  <si>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</si>
  <si>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</si>
  <si>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</si>
  <si>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</si>
  <si>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</si>
  <si>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</si>
  <si>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</si>
  <si>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</si>
  <si>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</si>
  <si>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</si>
  <si>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</si>
  <si>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</si>
  <si>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</si>
  <si>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</si>
  <si>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</si>
  <si>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</si>
  <si>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</si>
  <si>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</si>
  <si>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</si>
  <si>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</si>
  <si>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</si>
  <si>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</si>
  <si>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</si>
  <si>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</si>
  <si>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</si>
  <si>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</si>
  <si>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</si>
  <si>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</si>
  <si>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</si>
  <si>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</si>
  <si>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</si>
  <si>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</si>
  <si>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</si>
  <si>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</si>
  <si>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</si>
  <si>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</si>
  <si>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</si>
  <si>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</si>
  <si>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</si>
  <si>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</si>
  <si>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</si>
  <si>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</si>
  <si>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</si>
  <si>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</si>
  <si>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</si>
  <si>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</si>
  <si>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</si>
  <si>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</si>
  <si>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</si>
  <si>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</si>
  <si>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</si>
  <si>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</si>
  <si>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</si>
  <si>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</si>
  <si>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</si>
  <si>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</si>
  <si>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</si>
  <si>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</si>
  <si>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</si>
  <si>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</si>
  <si>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</si>
  <si>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</si>
  <si>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</si>
  <si>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</si>
  <si>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</si>
  <si>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</si>
  <si>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</si>
  <si>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</si>
  <si>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</si>
  <si>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</si>
  <si>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</si>
  <si>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</si>
  <si>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</si>
  <si>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</si>
  <si>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</si>
  <si>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</si>
  <si>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</si>
  <si>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</si>
  <si>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</si>
  <si>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</si>
  <si>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</si>
  <si>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</si>
  <si>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</si>
  <si>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</si>
  <si>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</si>
  <si>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</si>
  <si>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</si>
  <si>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</si>
  <si>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</si>
  <si>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</si>
  <si>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</si>
  <si>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</si>
  <si>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</si>
  <si>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</si>
  <si>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</si>
  <si>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</si>
  <si>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</si>
  <si>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</si>
  <si>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</si>
  <si>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</si>
  <si>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</si>
  <si>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</si>
  <si>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</si>
  <si>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</si>
  <si>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</si>
  <si>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</si>
  <si>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</si>
  <si>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</si>
  <si>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</si>
  <si>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</si>
  <si>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</si>
  <si>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</si>
  <si>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</si>
  <si>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</si>
  <si>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</si>
  <si>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</si>
  <si>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</si>
  <si>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</si>
  <si>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</si>
  <si>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</si>
  <si>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</si>
  <si>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</si>
  <si>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</si>
  <si>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</si>
  <si>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</si>
  <si>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</si>
  <si>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</si>
  <si>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</si>
  <si>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</si>
  <si>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</si>
  <si>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</si>
  <si>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</si>
  <si>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</si>
  <si>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</si>
  <si>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</si>
  <si>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</si>
  <si>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</si>
  <si>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</si>
  <si>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</si>
  <si>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</si>
  <si>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</si>
  <si>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</si>
  <si>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</si>
  <si>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</si>
  <si>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</si>
  <si>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</si>
  <si>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</si>
  <si>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</si>
  <si>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</si>
  <si>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</si>
  <si>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</si>
  <si>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</si>
  <si>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</si>
  <si>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</si>
  <si>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</si>
  <si>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</si>
  <si>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</si>
  <si>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</si>
  <si>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</si>
  <si>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</si>
  <si>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</si>
  <si>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</si>
  <si>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</si>
  <si>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</si>
  <si>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</si>
  <si>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</si>
  <si>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</si>
  <si>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</si>
  <si>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</si>
  <si>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</si>
  <si>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</si>
  <si>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</si>
  <si>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</si>
  <si>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</si>
  <si>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</si>
  <si>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</si>
  <si>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</si>
  <si>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</si>
  <si>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</si>
  <si>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</si>
  <si>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</si>
  <si>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</si>
  <si>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</si>
  <si>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</si>
  <si>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</si>
  <si>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</si>
  <si>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</si>
  <si>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</si>
  <si>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</si>
  <si>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</si>
  <si>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</si>
  <si>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</si>
  <si>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</si>
  <si>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</si>
  <si>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</si>
  <si>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</si>
  <si>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</si>
  <si>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</si>
  <si>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</si>
  <si>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</si>
  <si>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</si>
  <si>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</si>
  <si>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</si>
  <si>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</si>
  <si>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</si>
  <si>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</si>
  <si>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</si>
  <si>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</si>
  <si>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</si>
  <si>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</si>
  <si>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</si>
  <si>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</si>
  <si>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</si>
  <si>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</si>
  <si>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</si>
  <si>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</si>
  <si>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</si>
  <si>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</si>
  <si>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</si>
  <si>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</si>
  <si>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</si>
  <si>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</si>
  <si>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</si>
  <si>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</si>
  <si>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</si>
  <si>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</si>
  <si>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</si>
  <si>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</si>
  <si>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</si>
  <si>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</si>
  <si>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</si>
  <si>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</si>
  <si>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</si>
  <si>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</si>
  <si>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</si>
  <si>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</si>
  <si>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</si>
  <si>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</si>
  <si>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</si>
  <si>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</si>
  <si>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</si>
  <si>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</si>
  <si>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</si>
  <si>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</si>
  <si>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</si>
  <si>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</si>
  <si>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</si>
  <si>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</si>
  <si>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</si>
  <si>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</si>
  <si>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</si>
  <si>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</si>
  <si>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</si>
  <si>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</si>
  <si>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</si>
  <si>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</si>
  <si>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</si>
  <si>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</si>
  <si>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</si>
  <si>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</si>
  <si>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</si>
  <si>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</si>
  <si>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</si>
  <si>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</si>
  <si>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</si>
  <si>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</si>
  <si>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</si>
  <si>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</si>
  <si>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</si>
  <si>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</si>
  <si>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</si>
  <si>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</si>
  <si>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</si>
  <si>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</si>
  <si>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</si>
  <si>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</si>
  <si>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</si>
  <si>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</si>
  <si>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</si>
  <si>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</si>
  <si>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</si>
  <si>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</si>
  <si>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</si>
  <si>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</si>
  <si>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</si>
  <si>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</si>
  <si>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</si>
  <si>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</si>
  <si>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</si>
  <si>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</si>
  <si>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</si>
  <si>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</si>
  <si>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</si>
  <si>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</si>
  <si>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</si>
  <si>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</si>
  <si>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</si>
  <si>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</si>
  <si>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</si>
  <si>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</si>
  <si>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</si>
  <si>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</si>
  <si>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</si>
  <si>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</si>
  <si>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</si>
  <si>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</si>
  <si>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</si>
  <si>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</si>
  <si>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</si>
  <si>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</si>
  <si>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</si>
  <si>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</si>
  <si>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</si>
  <si>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</si>
  <si>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</si>
  <si>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</si>
  <si>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</si>
  <si>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</si>
  <si>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</si>
  <si>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</si>
  <si>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</si>
  <si>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</si>
  <si>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</si>
  <si>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</si>
  <si>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</si>
  <si>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</si>
  <si>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</si>
  <si>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</si>
  <si>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</si>
  <si>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</si>
  <si>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</si>
  <si>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</si>
  <si>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</si>
  <si>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</si>
  <si>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</si>
  <si>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</si>
  <si>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</si>
  <si>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</si>
  <si>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</si>
  <si>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</si>
  <si>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</si>
  <si>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</si>
  <si>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</si>
  <si>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</si>
  <si>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</si>
  <si>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</si>
  <si>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</si>
  <si>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</si>
  <si>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</si>
  <si>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</si>
  <si>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</si>
  <si>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</si>
  <si>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</si>
  <si>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</si>
  <si>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</si>
  <si>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</si>
  <si>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</si>
  <si>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</si>
  <si>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</si>
  <si>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</si>
  <si>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</si>
  <si>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</si>
  <si>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</si>
  <si>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</si>
  <si>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</si>
  <si>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</si>
  <si>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</si>
  <si>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</si>
  <si>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</si>
  <si>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</si>
  <si>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</si>
  <si>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</si>
  <si>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</si>
  <si>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</si>
  <si>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</si>
  <si>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</si>
  <si>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</si>
  <si>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</si>
  <si>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</si>
  <si>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</si>
  <si>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</si>
  <si>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</si>
  <si>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</si>
  <si>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</si>
  <si>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</si>
  <si>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</si>
  <si>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</si>
  <si>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</si>
  <si>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</si>
  <si>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</si>
  <si>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</si>
  <si>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</si>
  <si>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</si>
  <si>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</si>
  <si>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</si>
  <si>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</si>
  <si>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</si>
  <si>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</si>
  <si>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</si>
  <si>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</si>
  <si>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</si>
  <si>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</si>
  <si>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</si>
  <si>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</si>
  <si>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</si>
  <si>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</si>
  <si>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</si>
  <si>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</si>
  <si>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</si>
  <si>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</si>
  <si>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</si>
  <si>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</si>
  <si>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</si>
  <si>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</si>
  <si>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</si>
  <si>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</si>
  <si>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</si>
  <si>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</si>
  <si>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</si>
  <si>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</si>
  <si>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</si>
  <si>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</si>
  <si>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</si>
  <si>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</si>
  <si>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</si>
  <si>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</si>
  <si>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</si>
  <si>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</si>
  <si>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</si>
  <si>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</si>
  <si>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</si>
  <si>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</si>
  <si>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</si>
  <si>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</si>
  <si>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</si>
  <si>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</si>
  <si>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</si>
  <si>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</si>
  <si>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</si>
  <si>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</si>
  <si>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</si>
  <si>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</si>
  <si>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</si>
  <si>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</si>
  <si>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</si>
  <si>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</si>
  <si>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</si>
  <si>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</si>
  <si>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</si>
  <si>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</si>
  <si>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</si>
  <si>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</si>
  <si>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</si>
  <si>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</si>
  <si>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</si>
  <si>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</si>
  <si>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</si>
  <si>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</si>
  <si>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</si>
  <si>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</si>
  <si>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</si>
  <si>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</si>
  <si>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</si>
  <si>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</si>
  <si>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</si>
  <si>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</si>
  <si>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</si>
  <si>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</si>
  <si>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</si>
  <si>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</si>
  <si>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</si>
  <si>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</si>
  <si>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</si>
  <si>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</si>
  <si>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</si>
  <si>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</si>
  <si>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</si>
  <si>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</si>
  <si>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</si>
  <si>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</si>
  <si>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</si>
  <si>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</si>
  <si>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</si>
  <si>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</si>
  <si>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</si>
  <si>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</si>
  <si>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</si>
  <si>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</si>
  <si>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</si>
  <si>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</si>
  <si>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</si>
  <si>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</si>
  <si>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</si>
  <si>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</si>
  <si>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</si>
  <si>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</si>
  <si>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</si>
  <si>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</si>
  <si>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</si>
  <si>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</si>
  <si>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</si>
  <si>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</si>
  <si>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</si>
  <si>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</si>
  <si>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</si>
  <si>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</si>
  <si>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</si>
  <si>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</si>
  <si>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</si>
  <si>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</si>
  <si>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</si>
  <si>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</si>
  <si>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</si>
  <si>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</si>
  <si>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</si>
  <si>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</si>
  <si>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</si>
  <si>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</si>
  <si>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</si>
  <si>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</si>
  <si>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</si>
  <si>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</si>
  <si>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</si>
  <si>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</si>
  <si>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</si>
  <si>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</si>
  <si>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</si>
  <si>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</si>
  <si>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</si>
  <si>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</si>
  <si>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</si>
  <si>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</si>
  <si>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</si>
  <si>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</si>
  <si>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</si>
  <si>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</si>
  <si>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</si>
  <si>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</si>
  <si>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</si>
  <si>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</si>
  <si>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</si>
  <si>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</si>
  <si>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</si>
  <si>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</si>
  <si>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</si>
  <si>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</si>
  <si>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</si>
  <si>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</si>
  <si>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</si>
  <si>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</si>
  <si>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</si>
  <si>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</si>
  <si>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</si>
  <si>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</si>
  <si>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</si>
  <si>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</si>
  <si>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</si>
  <si>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</si>
  <si>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</si>
  <si>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</si>
  <si>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</si>
  <si>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</si>
  <si>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</si>
  <si>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</si>
  <si>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</si>
  <si>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</si>
  <si>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</si>
  <si>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</si>
  <si>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</si>
  <si>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</si>
  <si>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</si>
  <si>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</si>
  <si>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</si>
  <si>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</si>
  <si>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</si>
  <si>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</si>
  <si>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</si>
  <si>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</si>
  <si>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</si>
  <si>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</si>
  <si>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</si>
  <si>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</si>
  <si>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</si>
  <si>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</si>
  <si>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</si>
  <si>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</si>
  <si>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</si>
  <si>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</si>
  <si>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</si>
  <si>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</si>
  <si>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</si>
  <si>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</si>
  <si>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</si>
  <si>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</si>
  <si>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</si>
  <si>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</si>
  <si>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</si>
  <si>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</si>
  <si>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</si>
  <si>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</si>
  <si>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</si>
  <si>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</si>
  <si>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</si>
  <si>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</si>
  <si>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</si>
  <si>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</si>
  <si>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</si>
  <si>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</si>
  <si>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</si>
  <si>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</si>
  <si>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</si>
  <si>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</si>
  <si>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</si>
  <si>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</si>
  <si>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</si>
  <si>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</si>
  <si>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</si>
  <si>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</si>
  <si>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</si>
  <si>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</si>
  <si>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</si>
  <si>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</si>
  <si>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</si>
  <si>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</si>
  <si>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</si>
  <si>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</si>
  <si>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</si>
  <si>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</si>
  <si>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</si>
  <si>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</si>
  <si>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</si>
  <si>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</si>
  <si>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</si>
  <si>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</si>
  <si>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</si>
  <si>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</si>
  <si>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</si>
  <si>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</si>
  <si>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</si>
  <si>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</si>
  <si>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</si>
  <si>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</si>
  <si>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</si>
  <si>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</si>
  <si>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</si>
  <si>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</si>
  <si>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</si>
  <si>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</si>
  <si>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</si>
  <si>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</si>
  <si>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</si>
  <si>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</si>
  <si>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</si>
  <si>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</si>
  <si>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</si>
  <si>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</si>
  <si>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</si>
  <si>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</si>
  <si>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</si>
  <si>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</si>
  <si>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</si>
  <si>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</si>
  <si>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</si>
  <si>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</si>
  <si>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</si>
  <si>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</si>
  <si>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</si>
  <si>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</si>
  <si>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</si>
  <si>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</si>
  <si>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</si>
  <si>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</si>
  <si>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</si>
  <si>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</si>
  <si>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</si>
  <si>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</si>
  <si>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</si>
  <si>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</si>
  <si>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</si>
  <si>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</si>
  <si>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</si>
  <si>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</si>
  <si>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</si>
  <si>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</si>
  <si>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</si>
  <si>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</si>
  <si>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</si>
  <si>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</si>
  <si>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</si>
  <si>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</si>
  <si>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</si>
  <si>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</si>
  <si>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</si>
  <si>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</si>
  <si>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</si>
  <si>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</si>
  <si>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</si>
  <si>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</si>
  <si>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</si>
  <si>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</si>
  <si>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</si>
  <si>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</si>
  <si>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</si>
  <si>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</si>
  <si>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</si>
  <si>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</si>
  <si>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</si>
  <si>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</si>
  <si>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</si>
  <si>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</si>
  <si>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</si>
  <si>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</si>
  <si>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</si>
  <si>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</si>
  <si>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</si>
  <si>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</si>
  <si>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</si>
  <si>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</si>
  <si>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</si>
  <si>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</si>
  <si>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</si>
  <si>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</si>
  <si>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</si>
  <si>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</si>
  <si>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</si>
  <si>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</si>
  <si>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</si>
  <si>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</si>
  <si>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</si>
  <si>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</si>
  <si>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</si>
  <si>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</si>
  <si>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</si>
  <si>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</si>
  <si>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</si>
  <si>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</si>
  <si>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</si>
  <si>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</si>
  <si>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</si>
  <si>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</si>
  <si>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</si>
  <si>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</si>
  <si>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</si>
  <si>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</si>
  <si>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</si>
  <si>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</si>
  <si>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</si>
  <si>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</si>
  <si>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</si>
  <si>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</si>
  <si>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</si>
  <si>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</si>
  <si>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</si>
  <si>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</si>
  <si>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</si>
  <si>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</si>
  <si>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</si>
  <si>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</si>
  <si>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</si>
  <si>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</si>
  <si>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</si>
  <si>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</si>
  <si>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</si>
  <si>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</si>
  <si>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</si>
  <si>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</si>
  <si>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</si>
  <si>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</si>
  <si>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</si>
  <si>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</si>
  <si>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</si>
  <si>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</si>
  <si>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</si>
  <si>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</si>
  <si>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</si>
  <si>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</si>
  <si>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</si>
  <si>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</si>
  <si>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</si>
  <si>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</si>
  <si>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</si>
  <si>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</si>
  <si>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</si>
  <si>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</si>
  <si>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</si>
  <si>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</si>
  <si>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</si>
  <si>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</si>
  <si>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</si>
  <si>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</si>
  <si>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</si>
  <si>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</si>
  <si>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</si>
  <si>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</si>
  <si>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</si>
  <si>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</si>
  <si>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</si>
  <si>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</si>
  <si>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</si>
  <si>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</si>
  <si>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</si>
  <si>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</si>
  <si>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</si>
  <si>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</si>
  <si>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</si>
  <si>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</si>
  <si>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</si>
  <si>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</si>
  <si>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</si>
  <si>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</si>
  <si>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</si>
  <si>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</si>
  <si>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</si>
  <si>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</si>
  <si>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</si>
  <si>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</si>
  <si>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</si>
  <si>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</si>
  <si>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</si>
  <si>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</si>
  <si>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</si>
  <si>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</si>
  <si>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</si>
  <si>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</si>
  <si>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</si>
  <si>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</si>
  <si>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</si>
  <si>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</si>
  <si>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</si>
  <si>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</si>
  <si>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</si>
  <si>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</si>
  <si>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</si>
  <si>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</si>
  <si>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</si>
  <si>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</si>
  <si>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</si>
  <si>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</si>
  <si>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</si>
  <si>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</si>
  <si>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</si>
  <si>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</si>
  <si>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</si>
  <si>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</si>
  <si>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</si>
  <si>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</si>
  <si>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</si>
  <si>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</si>
  <si>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</si>
  <si>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</si>
  <si>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</si>
  <si>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</si>
  <si>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</si>
  <si>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</si>
  <si>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</si>
  <si>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</si>
  <si>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</si>
  <si>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</si>
  <si>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</si>
  <si>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</si>
  <si>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</si>
  <si>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</si>
  <si>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</si>
  <si>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</si>
  <si>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</si>
  <si>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</si>
  <si>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</si>
  <si>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</si>
  <si>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</si>
  <si>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</si>
  <si>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</si>
  <si>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</si>
  <si>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</si>
  <si>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</si>
  <si>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</si>
  <si>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</si>
  <si>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</si>
  <si>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</si>
  <si>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</si>
  <si>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</si>
  <si>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</si>
  <si>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</si>
  <si>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</si>
  <si>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</si>
  <si>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</si>
  <si>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</si>
  <si>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</si>
  <si>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</si>
  <si>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</si>
  <si>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</si>
  <si>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</si>
  <si>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</si>
  <si>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</si>
  <si>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</si>
  <si>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</si>
  <si>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</si>
  <si>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</si>
  <si>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</si>
  <si>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</si>
  <si>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</si>
  <si>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</si>
  <si>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</si>
  <si>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</si>
  <si>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</si>
  <si>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</si>
  <si>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</si>
  <si>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</si>
  <si>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</si>
  <si>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</si>
  <si>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</si>
  <si>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</si>
  <si>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</si>
  <si>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</si>
  <si>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</si>
  <si>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</si>
  <si>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</si>
  <si>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</si>
  <si>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</si>
  <si>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</si>
  <si>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</si>
  <si>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</si>
  <si>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</si>
  <si>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</si>
  <si>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</si>
  <si>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</si>
  <si>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</si>
  <si>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</si>
  <si>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</si>
  <si>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</si>
  <si>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</si>
  <si>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</si>
  <si>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</si>
  <si>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</si>
  <si>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</si>
  <si>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</si>
  <si>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</si>
  <si>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</si>
  <si>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</si>
  <si>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</si>
  <si>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</si>
  <si>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</si>
  <si>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</si>
  <si>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</si>
  <si>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</si>
  <si>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</si>
  <si>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</si>
  <si>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</si>
  <si>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</si>
  <si>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</si>
  <si>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</si>
  <si>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</si>
  <si>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</si>
  <si>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</si>
  <si>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</si>
  <si>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</si>
  <si>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</si>
  <si>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</si>
  <si>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</si>
  <si>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</si>
  <si>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</si>
  <si>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</si>
  <si>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</si>
  <si>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</si>
  <si>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</si>
  <si>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</si>
  <si>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</si>
  <si>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</si>
  <si>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</si>
  <si>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</si>
  <si>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</si>
  <si>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</si>
  <si>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</si>
  <si>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</si>
  <si>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</si>
  <si>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</si>
  <si>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</si>
  <si>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</si>
  <si>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</si>
  <si>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</si>
  <si>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</si>
  <si>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</si>
  <si>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</si>
  <si>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</si>
  <si>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</si>
  <si>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</si>
  <si>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</si>
  <si>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</si>
  <si>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</si>
  <si>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</si>
  <si>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</si>
  <si>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</si>
  <si>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</si>
  <si>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</si>
  <si>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</si>
  <si>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</si>
  <si>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</si>
  <si>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</si>
  <si>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</si>
  <si>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</si>
  <si>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</si>
  <si>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</si>
  <si>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</si>
  <si>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</si>
  <si>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</si>
  <si>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</si>
  <si>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</si>
  <si>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</si>
  <si>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</si>
  <si>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</si>
  <si>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</si>
  <si>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</si>
  <si>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</si>
  <si>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</si>
  <si>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</si>
  <si>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</si>
  <si>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</si>
  <si>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</si>
  <si>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</si>
  <si>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</si>
  <si>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</si>
  <si>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</si>
  <si>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</si>
  <si>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</si>
  <si>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</si>
  <si>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</si>
  <si>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</si>
  <si>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</si>
  <si>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</si>
  <si>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</si>
  <si>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</si>
  <si>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</si>
  <si>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</si>
  <si>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</si>
  <si>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</si>
  <si>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</si>
  <si>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</si>
  <si>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</si>
  <si>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</si>
  <si>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</si>
  <si>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</si>
  <si>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</si>
  <si>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</si>
  <si>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</si>
  <si>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</si>
  <si>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</si>
  <si>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</si>
  <si>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</si>
  <si>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</si>
  <si>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</si>
  <si>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</si>
  <si>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</si>
  <si>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</si>
  <si>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</si>
  <si>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</si>
  <si>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</si>
  <si>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</si>
  <si>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</si>
  <si>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</si>
  <si>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</si>
  <si>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</si>
  <si>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</si>
  <si>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</si>
  <si>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</si>
  <si>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</si>
  <si>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</si>
  <si>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</si>
  <si>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</si>
  <si>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</si>
  <si>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</si>
  <si>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</si>
  <si>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</si>
  <si>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</si>
  <si>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</si>
  <si>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</si>
  <si>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</si>
  <si>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</si>
  <si>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</si>
  <si>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</si>
  <si>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</si>
  <si>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</si>
  <si>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</si>
  <si>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</si>
  <si>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</si>
  <si>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</si>
  <si>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</si>
  <si>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</si>
  <si>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</si>
  <si>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</si>
  <si>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</si>
  <si>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</si>
  <si>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</si>
  <si>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</si>
  <si>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</si>
  <si>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</si>
  <si>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</si>
  <si>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</si>
  <si>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</si>
  <si>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</si>
  <si>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</si>
  <si>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</si>
  <si>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</si>
  <si>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</si>
  <si>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</si>
  <si>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</si>
  <si>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</si>
  <si>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</si>
  <si>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</si>
  <si>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</si>
  <si>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</si>
  <si>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</si>
  <si>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</si>
  <si>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</si>
  <si>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</si>
  <si>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</si>
  <si>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</si>
  <si>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</si>
  <si>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</si>
  <si>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</si>
  <si>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</si>
  <si>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</si>
  <si>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</si>
  <si>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</si>
  <si>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</si>
  <si>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</si>
  <si>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</si>
  <si>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</si>
  <si>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</si>
  <si>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</si>
  <si>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</si>
  <si>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</si>
  <si>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</si>
  <si>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</si>
  <si>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</si>
  <si>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</si>
  <si>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</si>
  <si>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</si>
  <si>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</si>
  <si>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</si>
  <si>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</si>
  <si>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</si>
  <si>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</si>
  <si>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</si>
  <si>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</si>
  <si>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</si>
  <si>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</si>
  <si>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</si>
  <si>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</si>
  <si>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</si>
  <si>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</si>
  <si>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</si>
  <si>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</si>
  <si>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</si>
  <si>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</si>
  <si>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</si>
  <si>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</si>
  <si>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</si>
  <si>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</si>
  <si>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</si>
  <si>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</si>
  <si>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</si>
  <si>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</si>
  <si>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</si>
  <si>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</si>
  <si>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</si>
  <si>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</si>
  <si>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</si>
  <si>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</si>
  <si>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</si>
  <si>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</si>
  <si>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</si>
  <si>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</si>
  <si>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</si>
  <si>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</si>
  <si>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</si>
  <si>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</si>
  <si>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</si>
  <si>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</si>
  <si>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</si>
  <si>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</si>
  <si>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</si>
  <si>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</si>
  <si>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</si>
  <si>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</si>
  <si>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</si>
  <si>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</si>
  <si>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</si>
  <si>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</si>
  <si>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</si>
  <si>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</si>
  <si>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</si>
  <si>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</si>
  <si>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</si>
  <si>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</si>
  <si>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</si>
  <si>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</si>
  <si>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</si>
  <si>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</si>
  <si>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</si>
  <si>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</si>
  <si>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</si>
  <si>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</si>
  <si>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</si>
  <si>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</si>
  <si>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</si>
  <si>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</si>
  <si>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</si>
  <si>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</si>
  <si>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</si>
  <si>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</si>
  <si>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</si>
  <si>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</si>
  <si>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</si>
  <si>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</si>
  <si>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</si>
  <si>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</si>
  <si>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</si>
  <si>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</si>
  <si>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</si>
  <si>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</si>
  <si>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</si>
  <si>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</si>
  <si>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</si>
  <si>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</si>
  <si>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</si>
  <si>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</si>
  <si>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</si>
  <si>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</si>
  <si>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</si>
  <si>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</si>
  <si>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</si>
  <si>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</si>
  <si>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</si>
  <si>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</si>
  <si>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</si>
  <si>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</si>
  <si>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</si>
  <si>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</si>
  <si>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</si>
  <si>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</si>
  <si>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</si>
  <si>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</si>
  <si>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</si>
  <si>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</si>
  <si>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</si>
  <si>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</si>
  <si>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</si>
  <si>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</si>
  <si>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</si>
  <si>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</si>
  <si>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</si>
  <si>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</si>
  <si>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</si>
  <si>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</si>
  <si>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</si>
  <si>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</si>
  <si>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</si>
  <si>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</si>
  <si>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</si>
  <si>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</si>
  <si>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</si>
  <si>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</si>
  <si>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</si>
  <si>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</si>
  <si>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</si>
  <si>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</si>
  <si>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</si>
  <si>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</si>
  <si>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</si>
  <si>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</si>
  <si>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</si>
  <si>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</si>
  <si>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</si>
  <si>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</si>
  <si>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</si>
  <si>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</si>
  <si>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</si>
  <si>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</si>
  <si>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</si>
  <si>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</si>
  <si>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</si>
  <si>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</si>
  <si>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</si>
  <si>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</si>
  <si>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</si>
  <si>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</si>
  <si>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</si>
  <si>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</si>
  <si>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</si>
  <si>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</si>
  <si>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</si>
  <si>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</si>
  <si>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</si>
  <si>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</si>
  <si>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</si>
  <si>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</si>
  <si>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</si>
  <si>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</si>
  <si>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</si>
  <si>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</si>
  <si>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</si>
  <si>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</si>
  <si>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</si>
  <si>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</si>
  <si>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</si>
  <si>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</si>
  <si>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</si>
  <si>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</si>
  <si>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</si>
  <si>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</si>
  <si>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</si>
  <si>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</si>
  <si>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</si>
  <si>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</si>
  <si>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</si>
  <si>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</si>
  <si>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</si>
  <si>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</si>
  <si>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</si>
  <si>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</si>
  <si>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</si>
  <si>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</si>
  <si>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</si>
  <si>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</si>
  <si>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</si>
  <si>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</si>
  <si>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</si>
  <si>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</si>
  <si>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</si>
  <si>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</si>
  <si>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</si>
  <si>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</si>
  <si>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</si>
  <si>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</si>
  <si>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</si>
  <si>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</si>
  <si>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</si>
  <si>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</si>
  <si>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</si>
  <si>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</si>
  <si>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</si>
  <si>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</si>
  <si>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</si>
  <si>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</si>
  <si>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</si>
  <si>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</si>
  <si>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</si>
  <si>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</si>
  <si>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</si>
  <si>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</si>
  <si>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</si>
  <si>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</si>
  <si>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</si>
  <si>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</si>
  <si>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</si>
  <si>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</si>
  <si>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</si>
  <si>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</si>
  <si>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</si>
  <si>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</si>
  <si>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</si>
  <si>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</si>
  <si>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</si>
  <si>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</si>
  <si>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</si>
  <si>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</si>
  <si>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</si>
  <si>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</si>
  <si>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</si>
  <si>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</si>
  <si>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</si>
  <si>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</si>
  <si>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</si>
  <si>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</si>
  <si>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</si>
  <si>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</si>
  <si>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</si>
  <si>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</si>
  <si>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</si>
  <si>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</si>
  <si>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</si>
  <si>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</si>
  <si>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</si>
  <si>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</si>
  <si>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</si>
  <si>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</si>
  <si>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</si>
  <si>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</si>
  <si>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</si>
  <si>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</si>
  <si>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</si>
  <si>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</si>
  <si>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</si>
  <si>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</si>
  <si>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</si>
  <si>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</si>
  <si>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</si>
  <si>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</si>
  <si>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</si>
  <si>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</si>
  <si>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</si>
  <si>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</si>
  <si>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</si>
  <si>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</si>
  <si>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</si>
  <si>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</si>
  <si>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</si>
  <si>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</si>
  <si>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</si>
  <si>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</si>
  <si>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</si>
  <si>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</si>
  <si>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</si>
  <si>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</si>
  <si>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</si>
  <si>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</si>
  <si>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</si>
  <si>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</si>
  <si>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</si>
  <si>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</si>
  <si>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</si>
  <si>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</si>
  <si>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</si>
  <si>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</si>
  <si>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</si>
  <si>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</si>
  <si>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</si>
  <si>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</si>
  <si>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</si>
  <si>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</si>
  <si>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</si>
  <si>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</si>
  <si>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</si>
  <si>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</si>
  <si>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</si>
  <si>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</si>
  <si>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</si>
  <si>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</si>
  <si>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</si>
  <si>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</si>
  <si>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</si>
  <si>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</si>
  <si>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</si>
  <si>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</si>
  <si>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</si>
  <si>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</si>
  <si>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</si>
  <si>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</si>
  <si>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</si>
  <si>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</si>
  <si>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</si>
  <si>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</si>
  <si>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</si>
  <si>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</si>
  <si>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</si>
  <si>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</si>
  <si>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</si>
  <si>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</si>
  <si>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</si>
  <si>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</si>
  <si>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</si>
  <si>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</si>
  <si>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</si>
  <si>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</si>
  <si>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</si>
  <si>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</si>
  <si>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</si>
  <si>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</si>
  <si>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</si>
  <si>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</si>
  <si>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</si>
  <si>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</si>
  <si>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</si>
  <si>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</si>
  <si>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</si>
  <si>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</si>
  <si>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</si>
  <si>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</si>
  <si>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</si>
  <si>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</si>
  <si>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</si>
  <si>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</si>
  <si>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</si>
  <si>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</si>
  <si>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</si>
  <si>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</si>
  <si>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</si>
  <si>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</si>
  <si>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</si>
  <si>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</si>
  <si>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</si>
  <si>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</si>
  <si>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</si>
  <si>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</si>
  <si>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</si>
  <si>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</si>
  <si>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</si>
  <si>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</si>
  <si>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</si>
  <si>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</si>
  <si>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</si>
  <si>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</si>
  <si>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</si>
  <si>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</si>
  <si>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</si>
  <si>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</si>
  <si>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</si>
  <si>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</si>
  <si>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</si>
  <si>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</si>
  <si>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</si>
  <si>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</si>
  <si>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</si>
  <si>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</si>
  <si>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</si>
  <si>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</si>
  <si>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</si>
  <si>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</si>
  <si>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</si>
  <si>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</si>
  <si>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</si>
  <si>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</si>
  <si>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</si>
  <si>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</si>
  <si>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</si>
  <si>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</si>
  <si>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</si>
  <si>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</si>
  <si>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</si>
  <si>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</si>
  <si>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</si>
  <si>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</si>
  <si>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</si>
  <si>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</si>
  <si>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</si>
  <si>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</si>
  <si>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</si>
  <si>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</si>
  <si>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</si>
  <si>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</si>
  <si>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</si>
  <si>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</si>
  <si>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</si>
  <si>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</si>
  <si>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</si>
  <si>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</si>
  <si>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</si>
  <si>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</si>
  <si>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</si>
  <si>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</si>
  <si>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</si>
  <si>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</si>
  <si>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</si>
  <si>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</si>
  <si>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</si>
  <si>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</si>
  <si>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</si>
  <si>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</si>
  <si>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</si>
  <si>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</si>
  <si>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</si>
  <si>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</si>
  <si>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</si>
  <si>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</si>
  <si>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</si>
  <si>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</si>
  <si>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</si>
  <si>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</si>
  <si>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</si>
  <si>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</si>
  <si>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</si>
  <si>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</si>
  <si>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</si>
  <si>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</si>
  <si>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</si>
  <si>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</si>
  <si>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</si>
  <si>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</si>
  <si>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</si>
  <si>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</si>
  <si>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</si>
  <si>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</si>
  <si>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</si>
  <si>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</si>
  <si>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</si>
  <si>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</si>
  <si>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</si>
  <si>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</si>
  <si>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</si>
  <si>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</si>
  <si>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</si>
  <si>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</si>
  <si>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</si>
  <si>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</si>
  <si>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</si>
  <si>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</si>
  <si>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</si>
  <si>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</si>
  <si>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</si>
  <si>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</si>
  <si>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</si>
  <si>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</si>
  <si>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</si>
  <si>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</si>
  <si>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</si>
  <si>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</si>
  <si>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</si>
  <si>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</si>
  <si>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</si>
  <si>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</si>
  <si>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</si>
  <si>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</si>
  <si>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</si>
  <si>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</si>
  <si>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</si>
  <si>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</si>
  <si>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</si>
  <si>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</si>
  <si>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</si>
  <si>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</si>
  <si>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</si>
  <si>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</si>
  <si>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</si>
  <si>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</si>
  <si>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</si>
  <si>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</si>
  <si>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</si>
  <si>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</si>
  <si>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</si>
  <si>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</si>
  <si>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</si>
  <si>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</si>
  <si>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</si>
  <si>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</si>
  <si>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</si>
  <si>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</si>
  <si>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</si>
  <si>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</si>
  <si>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</si>
  <si>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</si>
  <si>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</si>
  <si>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</si>
  <si>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</si>
  <si>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</si>
  <si>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</si>
  <si>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</si>
  <si>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</si>
  <si>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</si>
  <si>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</si>
  <si>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</si>
  <si>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</si>
  <si>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</si>
  <si>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</si>
  <si>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</si>
  <si>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</si>
  <si>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</si>
  <si>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</si>
  <si>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</si>
  <si>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</si>
  <si>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</si>
  <si>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</si>
  <si>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</si>
  <si>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</si>
  <si>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</si>
  <si>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</si>
  <si>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</si>
  <si>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</si>
  <si>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</si>
  <si>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</si>
  <si>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</si>
  <si>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</si>
  <si>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</si>
  <si>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</si>
  <si>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</si>
  <si>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</si>
  <si>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</si>
  <si>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</si>
  <si>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</si>
  <si>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</si>
  <si>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</si>
  <si>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</si>
  <si>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</si>
  <si>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</si>
  <si>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</si>
  <si>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</si>
  <si>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</si>
  <si>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</si>
  <si>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</si>
  <si>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</si>
  <si>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</si>
  <si>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</si>
  <si>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</si>
  <si>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</si>
  <si>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</si>
  <si>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</si>
  <si>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</si>
  <si>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</si>
  <si>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</si>
  <si>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</si>
  <si>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</si>
  <si>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</si>
  <si>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</si>
  <si>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</si>
  <si>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</si>
  <si>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</si>
  <si>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</si>
  <si>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</si>
  <si>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</si>
  <si>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</si>
  <si>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</si>
  <si>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</si>
  <si>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</si>
  <si>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</si>
  <si>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</si>
  <si>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</si>
  <si>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</si>
  <si>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</si>
  <si>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</si>
  <si>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</si>
  <si>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</si>
  <si>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</si>
  <si>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</si>
  <si>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</si>
  <si>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</si>
  <si>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</si>
  <si>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</si>
  <si>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</si>
  <si>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</si>
  <si>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</si>
  <si>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</si>
  <si>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</si>
  <si>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</si>
  <si>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</si>
  <si>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</si>
  <si>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</si>
  <si>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</si>
  <si>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</si>
  <si>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</si>
  <si>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</si>
  <si>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</si>
  <si>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</si>
  <si>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</si>
  <si>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</si>
  <si>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</si>
  <si>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</si>
  <si>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</si>
  <si>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</si>
  <si>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</si>
  <si>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</si>
  <si>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</si>
  <si>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</si>
  <si>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</si>
  <si>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</si>
  <si>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</si>
  <si>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</si>
  <si>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</si>
  <si>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</si>
  <si>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</si>
  <si>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</si>
  <si>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</si>
  <si>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</si>
  <si>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</si>
  <si>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</si>
  <si>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</si>
  <si>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</si>
  <si>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</si>
  <si>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</si>
  <si>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</si>
  <si>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</si>
  <si>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</si>
  <si>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</si>
  <si>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</si>
  <si>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</si>
  <si>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</si>
  <si>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</si>
  <si>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</si>
  <si>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</si>
  <si>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</si>
  <si>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</si>
  <si>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</si>
  <si>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</si>
  <si>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</si>
  <si>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</si>
  <si>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</si>
  <si>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</si>
  <si>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</si>
  <si>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</si>
  <si>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</si>
  <si>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</si>
  <si>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</si>
  <si>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</si>
  <si>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</si>
  <si>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</si>
  <si>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</si>
  <si>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</si>
  <si>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</si>
  <si>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</si>
  <si>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</si>
  <si>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</si>
  <si>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</si>
  <si>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</si>
  <si>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</si>
  <si>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</si>
  <si>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</si>
  <si>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</si>
  <si>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</si>
  <si>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</si>
  <si>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</si>
  <si>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</si>
  <si>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</si>
  <si>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</si>
  <si>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</si>
  <si>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</si>
  <si>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</si>
  <si>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</si>
  <si>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</si>
  <si>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</si>
  <si>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</si>
  <si>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</si>
  <si>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</si>
  <si>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</si>
  <si>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</si>
  <si>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</si>
  <si>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</si>
  <si>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</si>
  <si>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</si>
  <si>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</si>
  <si>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</si>
  <si>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</si>
  <si>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</si>
  <si>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</si>
  <si>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</si>
  <si>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</si>
  <si>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</si>
  <si>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</si>
  <si>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</si>
  <si>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</si>
  <si>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</si>
  <si>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</si>
  <si>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</si>
  <si>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</si>
  <si>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</si>
  <si>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</si>
  <si>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</si>
  <si>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</si>
  <si>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</si>
  <si>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</si>
  <si>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</si>
  <si>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</si>
  <si>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</si>
  <si>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</si>
  <si>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</si>
  <si>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</si>
  <si>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</si>
  <si>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</si>
  <si>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</si>
  <si>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</si>
  <si>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</si>
  <si>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</si>
  <si>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</si>
  <si>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</si>
  <si>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</si>
  <si>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</si>
  <si>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</si>
  <si>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</si>
  <si>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</si>
  <si>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</si>
  <si>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</si>
  <si>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</si>
  <si>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</si>
  <si>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</si>
  <si>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</si>
  <si>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</si>
  <si>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</si>
  <si>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</si>
  <si>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</si>
  <si>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</si>
  <si>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</si>
  <si>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</si>
  <si>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</si>
  <si>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</si>
  <si>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</si>
  <si>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</si>
  <si>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</si>
  <si>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</si>
  <si>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</si>
  <si>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</si>
  <si>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</si>
  <si>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</si>
  <si>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</si>
  <si>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</si>
  <si>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</si>
  <si>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</si>
  <si>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</si>
  <si>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</si>
  <si>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</si>
  <si>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</si>
  <si>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</si>
  <si>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</si>
  <si>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</si>
  <si>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</si>
  <si>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</si>
  <si>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</si>
  <si>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</si>
  <si>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</si>
  <si>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</si>
  <si>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</si>
  <si>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</si>
  <si>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</si>
  <si>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</si>
  <si>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</si>
  <si>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</si>
  <si>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</si>
  <si>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</si>
  <si>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</si>
  <si>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</si>
  <si>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</si>
  <si>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</si>
  <si>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</si>
  <si>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</si>
  <si>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</si>
  <si>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</si>
  <si>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</si>
  <si>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</si>
  <si>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</si>
  <si>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</si>
  <si>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</si>
  <si>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</si>
  <si>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</si>
  <si>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</si>
  <si>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</si>
  <si>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</si>
  <si>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</si>
  <si>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</si>
  <si>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</si>
  <si>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</si>
  <si>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</si>
  <si>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</si>
  <si>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</si>
  <si>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</si>
  <si>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</si>
  <si>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</si>
  <si>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</si>
  <si>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</si>
  <si>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</si>
  <si>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</si>
  <si>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</si>
  <si>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</si>
  <si>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</si>
  <si>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</si>
  <si>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</si>
  <si>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</si>
  <si>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</si>
  <si>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</si>
  <si>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</si>
  <si>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</si>
  <si>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</si>
  <si>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</si>
  <si>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</si>
  <si>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</si>
  <si>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</si>
  <si>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</si>
  <si>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</si>
  <si>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</si>
  <si>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</si>
  <si>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</si>
  <si>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</si>
  <si>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</si>
  <si>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</si>
  <si>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</si>
  <si>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</si>
  <si>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</si>
  <si>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</si>
  <si>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</si>
  <si>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</si>
  <si>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</si>
  <si>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</si>
  <si>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</si>
  <si>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</si>
  <si>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</si>
  <si>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</si>
  <si>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</si>
  <si>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</si>
  <si>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</si>
  <si>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</si>
  <si>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</si>
  <si>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</si>
  <si>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</si>
  <si>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</si>
  <si>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</si>
  <si>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</si>
  <si>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</si>
  <si>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</si>
  <si>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</si>
  <si>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</si>
  <si>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</si>
  <si>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</si>
  <si>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</si>
  <si>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</si>
  <si>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</si>
  <si>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</si>
  <si>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</si>
  <si>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</si>
  <si>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</si>
  <si>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</si>
  <si>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</si>
  <si>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</si>
  <si>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</si>
  <si>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</si>
  <si>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</si>
  <si>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</si>
  <si>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</si>
  <si>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</si>
  <si>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</si>
  <si>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</si>
  <si>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</si>
  <si>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</si>
  <si>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</si>
  <si>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</si>
  <si>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</si>
  <si>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</si>
  <si>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</si>
  <si>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</si>
  <si>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</si>
  <si>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</si>
  <si>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</si>
  <si>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</si>
  <si>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</si>
  <si>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</si>
  <si>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</si>
  <si>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</si>
  <si>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</si>
  <si>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</si>
  <si>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</si>
  <si>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</si>
  <si>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</si>
  <si>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</si>
  <si>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</si>
  <si>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</si>
  <si>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</si>
  <si>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</si>
  <si>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</si>
  <si>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</si>
  <si>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</si>
  <si>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</si>
  <si>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</si>
  <si>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</si>
  <si>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</si>
  <si>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</si>
  <si>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</si>
  <si>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</si>
  <si>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</si>
  <si>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</si>
  <si>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</si>
  <si>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</si>
  <si>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</si>
  <si>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</si>
  <si>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</si>
  <si>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</si>
  <si>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</si>
  <si>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</si>
  <si>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</si>
  <si>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</si>
  <si>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</si>
  <si>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</si>
  <si>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</si>
  <si>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</si>
  <si>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</si>
  <si>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</si>
  <si>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</si>
  <si>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</si>
  <si>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</si>
  <si>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</si>
  <si>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</si>
  <si>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</si>
  <si>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</si>
  <si>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</si>
  <si>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</si>
  <si>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</si>
  <si>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</si>
  <si>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</si>
  <si>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</si>
  <si>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</si>
  <si>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</si>
  <si>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</si>
  <si>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</si>
  <si>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</si>
  <si>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</si>
  <si>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</si>
  <si>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</si>
  <si>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</si>
  <si>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</si>
  <si>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</si>
  <si>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</si>
  <si>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</si>
  <si>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</si>
  <si>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</si>
  <si>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</si>
  <si>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</si>
  <si>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</si>
  <si>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</si>
  <si>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</si>
  <si>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</si>
  <si>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</si>
  <si>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</si>
  <si>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</si>
  <si>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</si>
  <si>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</si>
  <si>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</si>
  <si>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</si>
  <si>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</si>
  <si>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</si>
  <si>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</si>
  <si>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</si>
  <si>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</si>
  <si>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</si>
  <si>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</si>
  <si>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</si>
  <si>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</si>
  <si>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</si>
  <si>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</si>
  <si>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</si>
  <si>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</si>
  <si>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</si>
  <si>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</si>
  <si>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</si>
  <si>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</si>
  <si>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</si>
  <si>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</si>
  <si>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</si>
  <si>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</si>
  <si>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</si>
  <si>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</si>
  <si>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</si>
  <si>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</si>
  <si>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</si>
  <si>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</si>
  <si>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</si>
  <si>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</si>
  <si>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</si>
  <si>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</si>
  <si>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</si>
  <si>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</si>
  <si>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</si>
  <si>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</si>
  <si>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</si>
  <si>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</si>
  <si>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</si>
  <si>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</si>
  <si>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</si>
  <si>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</si>
  <si>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</si>
  <si>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</si>
  <si>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</si>
  <si>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</si>
  <si>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</si>
  <si>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</si>
  <si>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</si>
  <si>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</si>
  <si>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</si>
  <si>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</si>
  <si>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</si>
  <si>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</si>
  <si>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</si>
  <si>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</si>
  <si>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</si>
  <si>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</si>
  <si>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</si>
  <si>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</si>
  <si>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</si>
  <si>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</si>
  <si>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</si>
  <si>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</si>
  <si>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</si>
  <si>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</si>
  <si>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</si>
  <si>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</si>
  <si>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</si>
  <si>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</si>
  <si>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</si>
  <si>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</si>
  <si>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</si>
  <si>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</si>
  <si>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</si>
  <si>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</si>
  <si>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</si>
  <si>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</si>
  <si>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</si>
  <si>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</si>
  <si>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</si>
  <si>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</si>
  <si>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</si>
  <si>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</si>
  <si>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</si>
  <si>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</si>
  <si>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</si>
  <si>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</si>
  <si>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</si>
  <si>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</si>
  <si>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</si>
  <si>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</si>
  <si>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</si>
  <si>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</si>
  <si>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</si>
  <si>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</si>
  <si>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</si>
  <si>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</si>
  <si>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</si>
  <si>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</si>
  <si>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</si>
  <si>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</si>
  <si>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</si>
  <si>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</si>
  <si>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</si>
  <si>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</si>
  <si>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</si>
  <si>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</si>
  <si>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</si>
  <si>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</si>
  <si>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</si>
  <si>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</si>
  <si>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</si>
  <si>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</si>
  <si>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</si>
  <si>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</si>
  <si>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</si>
  <si>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</si>
  <si>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</si>
  <si>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</si>
  <si>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</si>
  <si>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</si>
  <si>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</si>
  <si>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</si>
  <si>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</si>
  <si>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</si>
  <si>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</si>
  <si>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</si>
  <si>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</si>
  <si>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</si>
  <si>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</si>
  <si>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</si>
  <si>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</si>
  <si>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</si>
  <si>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</si>
  <si>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</si>
  <si>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</si>
  <si>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</si>
  <si>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</si>
  <si>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</si>
  <si>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</si>
  <si>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</si>
  <si>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</si>
  <si>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</si>
  <si>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</si>
  <si>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</si>
  <si>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</si>
  <si>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</si>
  <si>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</si>
  <si>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</si>
  <si>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</si>
  <si>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</si>
  <si>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</si>
  <si>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</si>
  <si>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</si>
  <si>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</si>
  <si>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</si>
  <si>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</si>
  <si>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</si>
  <si>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</si>
  <si>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</si>
  <si>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</si>
  <si>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</si>
  <si>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</si>
  <si>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</si>
  <si>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</si>
  <si>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</si>
  <si>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</si>
  <si>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</si>
  <si>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</si>
  <si>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</si>
  <si>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</si>
  <si>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</si>
  <si>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</si>
  <si>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</si>
  <si>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</si>
  <si>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</si>
  <si>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</si>
  <si>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</si>
  <si>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</si>
  <si>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</si>
  <si>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</si>
  <si>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</si>
  <si>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</si>
  <si>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</si>
  <si>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</si>
  <si>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</si>
  <si>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</si>
  <si>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</si>
  <si>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</si>
  <si>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</si>
  <si>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</si>
  <si>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</si>
  <si>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</si>
  <si>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</si>
  <si>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</si>
  <si>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</si>
  <si>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</si>
  <si>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</si>
  <si>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</si>
  <si>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</si>
  <si>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</si>
  <si>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</si>
  <si>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</si>
  <si>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</si>
  <si>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</si>
  <si>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</si>
  <si>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</si>
  <si>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</si>
  <si>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</si>
  <si>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</si>
  <si>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</si>
  <si>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</si>
  <si>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</si>
  <si>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</si>
  <si>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</si>
  <si>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</si>
  <si>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</si>
  <si>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</si>
  <si>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</si>
  <si>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</si>
  <si>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</si>
  <si>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</si>
  <si>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</si>
  <si>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</si>
  <si>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</si>
  <si>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</si>
  <si>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</si>
  <si>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</si>
  <si>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</si>
  <si>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</si>
  <si>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</si>
  <si>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</si>
  <si>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</si>
  <si>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</si>
  <si>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</si>
  <si>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</si>
  <si>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</si>
  <si>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</si>
  <si>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</si>
  <si>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</si>
  <si>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</si>
  <si>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</si>
  <si>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</si>
  <si>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</si>
  <si>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</si>
  <si>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</si>
  <si>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</si>
  <si>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</si>
  <si>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</si>
  <si>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</si>
  <si>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</si>
  <si>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</si>
  <si>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</si>
  <si>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</si>
  <si>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</si>
  <si>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</si>
  <si>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</si>
  <si>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</si>
  <si>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</si>
  <si>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</si>
  <si>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</si>
  <si>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</si>
  <si>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</si>
  <si>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</si>
  <si>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</si>
  <si>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</si>
  <si>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</si>
  <si>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</si>
  <si>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</si>
  <si>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</si>
  <si>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</si>
  <si>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</si>
  <si>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</si>
  <si>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</si>
  <si>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</si>
  <si>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</si>
  <si>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</si>
  <si>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</si>
  <si>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</si>
  <si>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</si>
  <si>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</si>
  <si>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</si>
  <si>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</si>
  <si>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</si>
  <si>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</si>
  <si>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</si>
  <si>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</si>
  <si>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</si>
  <si>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</si>
  <si>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</si>
  <si>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</si>
  <si>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</si>
  <si>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</si>
  <si>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</si>
  <si>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</si>
  <si>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</si>
  <si>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</si>
  <si>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</si>
  <si>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</si>
  <si>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</si>
  <si>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</si>
  <si>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</si>
  <si>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</si>
  <si>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</si>
  <si>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</si>
  <si>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</si>
  <si>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</si>
  <si>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</si>
  <si>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</si>
  <si>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</si>
  <si>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</si>
  <si>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</si>
  <si>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</si>
  <si>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</si>
  <si>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</si>
  <si>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</si>
  <si>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</si>
  <si>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</si>
  <si>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</si>
  <si>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</si>
  <si>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</si>
  <si>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</si>
  <si>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</si>
  <si>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</si>
  <si>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</si>
  <si>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</si>
  <si>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</si>
  <si>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</si>
  <si>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</si>
  <si>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</si>
  <si>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</si>
  <si>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</si>
  <si>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</si>
  <si>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</si>
  <si>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</si>
  <si>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</si>
  <si>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</si>
  <si>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</si>
  <si>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</si>
  <si>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</si>
  <si>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</si>
  <si>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</si>
  <si>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</si>
  <si>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</si>
  <si>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</si>
  <si>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</si>
  <si>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</si>
  <si>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</si>
  <si>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</si>
  <si>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</si>
  <si>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</si>
  <si>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</si>
  <si>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</si>
  <si>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</si>
  <si>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</si>
  <si>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</si>
  <si>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</si>
  <si>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</si>
  <si>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</si>
  <si>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</si>
  <si>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</si>
  <si>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</si>
  <si>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</si>
  <si>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</si>
  <si>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</si>
  <si>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</si>
  <si>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</si>
  <si>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</si>
  <si>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</si>
  <si>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</si>
  <si>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</si>
  <si>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</si>
  <si>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</si>
  <si>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</si>
  <si>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</si>
  <si>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</si>
  <si>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</si>
  <si>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</si>
  <si>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</si>
  <si>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</si>
  <si>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</si>
  <si>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</si>
  <si>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</si>
  <si>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</si>
  <si>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</si>
  <si>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</si>
  <si>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</si>
  <si>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</si>
  <si>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</si>
  <si>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</si>
  <si>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</si>
  <si>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</si>
  <si>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</si>
  <si>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</si>
  <si>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</si>
  <si>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</si>
  <si>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</si>
  <si>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</si>
  <si>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</si>
  <si>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</si>
  <si>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</si>
  <si>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</si>
  <si>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</si>
  <si>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</si>
  <si>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</si>
  <si>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</si>
  <si>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</si>
  <si>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</si>
  <si>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</si>
  <si>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</si>
  <si>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</si>
  <si>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</si>
  <si>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</si>
  <si>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</si>
  <si>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</si>
  <si>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</si>
  <si>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</si>
  <si>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</si>
  <si>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</si>
  <si>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</si>
  <si>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</si>
  <si>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</si>
  <si>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</si>
  <si>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</si>
  <si>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</si>
  <si>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</si>
  <si>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</si>
  <si>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</si>
  <si>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</si>
  <si>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</si>
  <si>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</si>
  <si>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</si>
  <si>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</si>
  <si>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</si>
  <si>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</si>
  <si>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</si>
  <si>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</si>
  <si>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</si>
  <si>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</si>
  <si>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</si>
  <si>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</si>
  <si>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</si>
  <si>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</si>
  <si>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</si>
  <si>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</si>
  <si>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</si>
  <si>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</si>
  <si>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</si>
  <si>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</si>
  <si>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</si>
  <si>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</si>
  <si>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</si>
  <si>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</si>
  <si>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</si>
  <si>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</si>
  <si>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</si>
  <si>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</si>
  <si>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</si>
  <si>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</si>
  <si>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</si>
  <si>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</si>
  <si>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</si>
  <si>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</si>
  <si>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</si>
  <si>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</si>
  <si>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</si>
  <si>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</si>
  <si>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</si>
  <si>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</si>
  <si>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</si>
  <si>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</si>
  <si>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</si>
  <si>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</si>
  <si>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</si>
  <si>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</si>
  <si>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</si>
  <si>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</si>
  <si>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</si>
  <si>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</si>
  <si>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</si>
  <si>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</si>
  <si>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</si>
  <si>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</si>
  <si>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</si>
  <si>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</si>
  <si>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</si>
  <si>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</si>
  <si>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</si>
  <si>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</si>
  <si>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</si>
  <si>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</si>
  <si>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</si>
  <si>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</si>
  <si>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</si>
  <si>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</si>
  <si>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</si>
  <si>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</si>
  <si>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</si>
  <si>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</si>
  <si>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</si>
  <si>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</si>
  <si>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</si>
  <si>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</si>
  <si>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</si>
  <si>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</si>
  <si>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</si>
  <si>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</si>
  <si>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</si>
  <si>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</si>
  <si>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</si>
  <si>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</si>
  <si>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</si>
  <si>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</si>
  <si>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</si>
  <si>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</si>
  <si>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</si>
  <si>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</si>
  <si>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</si>
  <si>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</si>
  <si>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</si>
  <si>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</si>
  <si>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</si>
  <si>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</si>
  <si>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</si>
  <si>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</si>
  <si>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</si>
  <si>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</si>
  <si>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</si>
  <si>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</si>
  <si>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</si>
  <si>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</si>
  <si>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</si>
  <si>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</si>
  <si>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</si>
  <si>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</si>
  <si>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</si>
  <si>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</si>
  <si>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</si>
  <si>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</si>
  <si>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</si>
  <si>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</si>
  <si>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</si>
  <si>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</si>
  <si>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</si>
  <si>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</si>
  <si>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</si>
  <si>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</si>
  <si>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</si>
  <si>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</si>
  <si>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</si>
  <si>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</si>
  <si>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</si>
  <si>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</si>
  <si>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</si>
  <si>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</si>
  <si>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</si>
  <si>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</si>
  <si>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</si>
  <si>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</si>
  <si>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</si>
  <si>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</si>
  <si>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</si>
  <si>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</si>
  <si>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</si>
  <si>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</si>
  <si>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</si>
  <si>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</si>
  <si>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</si>
  <si>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</si>
  <si>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</si>
  <si>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</si>
  <si>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</si>
  <si>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</si>
  <si>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</si>
  <si>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</si>
  <si>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</si>
  <si>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</si>
  <si>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</si>
  <si>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</si>
  <si>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</si>
  <si>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</si>
  <si>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</si>
  <si>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</si>
  <si>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</si>
  <si>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</si>
  <si>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</si>
  <si>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</si>
  <si>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</si>
  <si>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</si>
  <si>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</si>
  <si>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</si>
  <si>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</si>
  <si>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</si>
  <si>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</si>
  <si>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</si>
  <si>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</si>
  <si>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</si>
  <si>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</si>
  <si>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</si>
  <si>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</si>
  <si>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</si>
  <si>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</si>
  <si>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</si>
  <si>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</si>
  <si>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</si>
  <si>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</si>
  <si>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</si>
  <si>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</si>
  <si>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</si>
  <si>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</si>
  <si>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</si>
  <si>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</si>
  <si>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</si>
  <si>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</si>
  <si>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</si>
  <si>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</si>
  <si>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</si>
  <si>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</si>
  <si>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</si>
  <si>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</si>
  <si>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</si>
  <si>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</si>
  <si>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</si>
  <si>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</si>
  <si>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</si>
  <si>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</si>
  <si>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</si>
  <si>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</si>
  <si>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</si>
  <si>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</si>
  <si>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</si>
  <si>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</si>
  <si>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</si>
  <si>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</si>
  <si>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</si>
  <si>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</si>
  <si>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</si>
  <si>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</si>
  <si>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</si>
  <si>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</si>
  <si>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</si>
  <si>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</si>
  <si>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</si>
  <si>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</si>
  <si>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</si>
  <si>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</si>
  <si>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</si>
  <si>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</si>
  <si>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</si>
  <si>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</si>
  <si>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</si>
  <si>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</si>
  <si>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</si>
  <si>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</si>
  <si>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</si>
  <si>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</si>
  <si>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</si>
  <si>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</si>
  <si>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</si>
  <si>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</si>
  <si>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</si>
  <si>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</si>
  <si>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</si>
  <si>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</si>
  <si>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</si>
  <si>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</si>
  <si>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</si>
  <si>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</si>
  <si>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</si>
  <si>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</si>
  <si>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</si>
  <si>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</si>
  <si>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</si>
  <si>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</si>
  <si>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</si>
  <si>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</si>
  <si>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</si>
  <si>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</si>
  <si>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</si>
  <si>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</si>
  <si>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</si>
  <si>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</si>
  <si>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</si>
  <si>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</si>
  <si>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</si>
  <si>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</si>
  <si>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</si>
  <si>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</si>
  <si>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</si>
  <si>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</si>
  <si>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</si>
  <si>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</si>
  <si>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</si>
  <si>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</si>
  <si>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</si>
  <si>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</si>
  <si>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</si>
  <si>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</si>
  <si>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</si>
  <si>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</si>
  <si>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</si>
  <si>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</si>
  <si>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</si>
  <si>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</si>
  <si>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</si>
  <si>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</si>
  <si>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</si>
  <si>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</si>
  <si>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</si>
  <si>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</si>
  <si>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</si>
  <si>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</si>
  <si>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</si>
  <si>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</si>
  <si>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</si>
  <si>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</si>
  <si>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</si>
  <si>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</si>
  <si>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</si>
  <si>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</si>
  <si>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</si>
  <si>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</si>
  <si>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</si>
  <si>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</si>
  <si>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</si>
  <si>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</si>
  <si>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</si>
  <si>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</si>
  <si>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</si>
  <si>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</si>
  <si>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</si>
  <si>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</si>
  <si>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</si>
  <si>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</si>
  <si>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</si>
  <si>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</si>
  <si>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</si>
  <si>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</si>
  <si>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</si>
  <si>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</si>
  <si>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</si>
  <si>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</si>
  <si>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</si>
  <si>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</si>
  <si>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</si>
  <si>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</si>
  <si>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</si>
  <si>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</si>
  <si>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</si>
  <si>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</si>
  <si>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</si>
  <si>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</si>
  <si>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</si>
  <si>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</si>
  <si>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</si>
  <si>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</si>
  <si>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</si>
  <si>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</si>
  <si>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</si>
  <si>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</si>
  <si>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</si>
  <si>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</si>
  <si>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</si>
  <si>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</si>
  <si>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</si>
  <si>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</si>
  <si>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</si>
  <si>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</si>
  <si>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</si>
  <si>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</si>
  <si>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</si>
  <si>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</si>
  <si>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</si>
  <si>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</si>
  <si>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</si>
  <si>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</si>
  <si>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</si>
  <si>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</si>
  <si>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</si>
  <si>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</si>
  <si>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</si>
  <si>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</si>
  <si>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</si>
  <si>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</si>
  <si>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</si>
  <si>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</si>
  <si>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</si>
  <si>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</si>
  <si>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</si>
  <si>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</si>
  <si>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</si>
  <si>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</si>
  <si>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</si>
  <si>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</si>
  <si>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</si>
  <si>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</si>
  <si>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</si>
  <si>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</si>
  <si>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</si>
  <si>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</si>
  <si>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</si>
  <si>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</si>
  <si>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</si>
  <si>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</si>
  <si>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</si>
  <si>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</si>
  <si>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</si>
  <si>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</si>
  <si>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</si>
  <si>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</si>
  <si>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</si>
  <si>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</si>
  <si>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</si>
  <si>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</si>
  <si>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</si>
  <si>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</si>
  <si>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</si>
  <si>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</si>
  <si>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</si>
  <si>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</si>
  <si>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</si>
  <si>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</si>
  <si>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</si>
  <si>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</si>
  <si>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</si>
  <si>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</si>
  <si>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</si>
  <si>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</si>
  <si>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</si>
  <si>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</si>
  <si>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</si>
  <si>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</si>
  <si>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</si>
  <si>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</si>
  <si>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</si>
  <si>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</si>
  <si>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</si>
  <si>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</si>
  <si>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</si>
  <si>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</si>
  <si>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</si>
  <si>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</si>
  <si>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</si>
  <si>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</si>
  <si>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</si>
  <si>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</si>
  <si>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</si>
  <si>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</si>
  <si>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</si>
  <si>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</si>
  <si>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</si>
  <si>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</si>
  <si>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</si>
  <si>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</si>
  <si>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</si>
  <si>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</si>
  <si>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</si>
  <si>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</si>
  <si>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</si>
  <si>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</si>
  <si>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</si>
  <si>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</si>
  <si>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</si>
  <si>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</si>
  <si>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</si>
  <si>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</si>
  <si>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</si>
  <si>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</si>
  <si>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</si>
  <si>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</si>
  <si>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</si>
  <si>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</si>
  <si>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</si>
  <si>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</si>
  <si>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</si>
  <si>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</si>
  <si>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</si>
  <si>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</si>
  <si>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</si>
  <si>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</si>
  <si>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</si>
  <si>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</si>
  <si>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</si>
  <si>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</si>
  <si>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</si>
  <si>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</si>
  <si>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</si>
  <si>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</si>
  <si>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</si>
  <si>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</si>
  <si>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</si>
  <si>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</si>
  <si>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</si>
  <si>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</si>
  <si>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</si>
  <si>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</si>
  <si>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</si>
  <si>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</si>
  <si>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</si>
  <si>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</si>
  <si>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</si>
  <si>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</si>
  <si>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</si>
  <si>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</si>
  <si>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</si>
  <si>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</si>
  <si>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</si>
  <si>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</si>
  <si>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</si>
  <si>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</si>
  <si>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</si>
  <si>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</si>
  <si>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</si>
  <si>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</si>
  <si>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</si>
  <si>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</si>
  <si>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</si>
  <si>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</si>
  <si>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</si>
  <si>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</si>
  <si>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</si>
  <si>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</si>
  <si>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</si>
  <si>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</si>
  <si>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</si>
  <si>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</si>
  <si>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</si>
  <si>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</si>
  <si>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</si>
  <si>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</si>
  <si>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</si>
  <si>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</si>
  <si>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</si>
  <si>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</si>
  <si>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</si>
  <si>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</si>
  <si>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</si>
  <si>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</si>
  <si>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</si>
  <si>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</si>
  <si>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</si>
  <si>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</si>
  <si>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</si>
  <si>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</si>
  <si>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</si>
  <si>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</si>
  <si>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</si>
  <si>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</si>
  <si>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</si>
  <si>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</si>
  <si>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</si>
  <si>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</si>
  <si>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</si>
  <si>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</si>
  <si>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</si>
  <si>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</si>
  <si>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</si>
  <si>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</si>
  <si>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</si>
  <si>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</si>
  <si>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</si>
  <si>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</si>
  <si>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</si>
  <si>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</si>
  <si>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</si>
  <si>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</si>
  <si>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</si>
  <si>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</si>
  <si>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</si>
  <si>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</si>
  <si>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</si>
  <si>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</si>
  <si>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</si>
  <si>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</si>
  <si>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</si>
  <si>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</si>
  <si>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</si>
  <si>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</si>
  <si>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</si>
  <si>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</si>
  <si>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</si>
  <si>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</si>
  <si>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</si>
  <si>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</si>
  <si>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</si>
  <si>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</si>
  <si>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</si>
  <si>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</si>
  <si>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</si>
  <si>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</si>
  <si>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</si>
  <si>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</si>
  <si>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</si>
  <si>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</si>
  <si>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</si>
  <si>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</si>
  <si>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</si>
  <si>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</si>
  <si>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</si>
  <si>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</si>
  <si>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</si>
  <si>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</si>
  <si>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</si>
  <si>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</si>
  <si>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</si>
  <si>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</si>
  <si>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</si>
  <si>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</si>
  <si>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</si>
  <si>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</si>
  <si>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</si>
  <si>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</si>
  <si>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</si>
  <si>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</si>
  <si>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</si>
  <si>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</si>
  <si>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</si>
  <si>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</si>
  <si>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</si>
  <si>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</si>
  <si>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</si>
  <si>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</si>
  <si>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</si>
  <si>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</si>
  <si>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</si>
  <si>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</si>
  <si>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</si>
  <si>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</si>
  <si>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</si>
  <si>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</si>
  <si>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</si>
  <si>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</si>
  <si>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</si>
  <si>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</si>
  <si>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</si>
  <si>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</si>
  <si>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</si>
  <si>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</si>
  <si>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</si>
  <si>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</si>
  <si>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</si>
  <si>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</si>
  <si>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</si>
  <si>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</si>
  <si>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</si>
  <si>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</si>
  <si>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</si>
  <si>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</si>
  <si>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</si>
  <si>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</si>
  <si>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</si>
  <si>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</si>
  <si>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</si>
  <si>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</si>
  <si>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</si>
  <si>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</si>
  <si>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</si>
  <si>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</si>
  <si>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</si>
  <si>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</si>
  <si>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</si>
  <si>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</si>
  <si>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</si>
  <si>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</si>
  <si>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</si>
  <si>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</si>
  <si>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</si>
  <si>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</si>
  <si>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</si>
  <si>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</si>
  <si>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</si>
  <si>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</si>
  <si>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</si>
  <si>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</si>
  <si>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</si>
  <si>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</si>
  <si>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</si>
  <si>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</si>
  <si>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</si>
  <si>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</si>
  <si>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</si>
  <si>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</si>
  <si>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</si>
  <si>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</si>
  <si>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</si>
  <si>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</si>
  <si>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</si>
  <si>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</si>
  <si>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</si>
  <si>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</si>
  <si>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</si>
  <si>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</si>
  <si>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</si>
  <si>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</si>
  <si>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</si>
  <si>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</si>
  <si>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</si>
  <si>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</si>
  <si>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</si>
  <si>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</si>
  <si>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</si>
  <si>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</si>
  <si>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</si>
  <si>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</si>
  <si>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</si>
  <si>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</si>
  <si>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</si>
  <si>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</si>
  <si>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</si>
  <si>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</si>
  <si>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</si>
  <si>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</si>
  <si>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</si>
  <si>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</si>
  <si>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</si>
  <si>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</si>
  <si>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</si>
  <si>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</si>
  <si>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</si>
  <si>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</si>
  <si>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</si>
  <si>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</si>
  <si>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</si>
  <si>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</si>
  <si>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</si>
  <si>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</si>
  <si>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</si>
  <si>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</si>
  <si>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</si>
  <si>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</si>
  <si>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</si>
  <si>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</si>
  <si>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</si>
  <si>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</si>
  <si>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</si>
  <si>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</si>
  <si>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</si>
  <si>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</si>
  <si>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</si>
  <si>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</si>
  <si>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</si>
  <si>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</si>
  <si>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</si>
  <si>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</si>
  <si>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</si>
  <si>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</si>
  <si>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</si>
  <si>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</si>
  <si>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</si>
  <si>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</si>
  <si>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</si>
  <si>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</si>
  <si>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</si>
  <si>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</si>
  <si>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</si>
  <si>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</si>
  <si>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</si>
  <si>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</si>
  <si>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</si>
  <si>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</si>
  <si>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</si>
  <si>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</si>
  <si>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</si>
  <si>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</si>
  <si>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</si>
  <si>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</si>
  <si>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</si>
  <si>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</si>
  <si>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</si>
  <si>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</si>
  <si>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</si>
  <si>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</si>
  <si>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</si>
  <si>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</si>
  <si>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</si>
  <si>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</si>
  <si>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</si>
  <si>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</si>
  <si>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</si>
  <si>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</si>
  <si>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</si>
  <si>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</si>
  <si>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</si>
  <si>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</si>
  <si>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</si>
  <si>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</si>
  <si>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</si>
  <si>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</si>
  <si>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</si>
  <si>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</si>
  <si>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</si>
  <si>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</si>
  <si>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</si>
  <si>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</si>
  <si>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</si>
  <si>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</si>
  <si>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</si>
  <si>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</si>
  <si>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</si>
  <si>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</si>
  <si>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</si>
  <si>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</si>
  <si>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</si>
  <si>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</si>
  <si>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</si>
  <si>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</si>
  <si>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</si>
  <si>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</si>
  <si>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</si>
  <si>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</si>
  <si>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</si>
  <si>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</si>
  <si>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</si>
  <si>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</si>
  <si>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</si>
  <si>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</si>
  <si>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</si>
  <si>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</si>
  <si>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</si>
  <si>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</si>
  <si>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</si>
  <si>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</si>
  <si>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</si>
  <si>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</si>
  <si>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</si>
  <si>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</si>
  <si>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</si>
  <si>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</si>
  <si>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</si>
  <si>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</si>
  <si>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</si>
  <si>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</si>
  <si>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</si>
  <si>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</si>
  <si>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</si>
  <si>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</si>
  <si>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</si>
  <si>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</si>
  <si>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</si>
  <si>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</si>
  <si>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</si>
  <si>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</si>
  <si>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</si>
  <si>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</si>
  <si>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</si>
  <si>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</si>
  <si>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</si>
  <si>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</si>
  <si>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</si>
  <si>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</si>
  <si>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</si>
  <si>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</si>
  <si>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</si>
  <si>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</si>
  <si>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</si>
  <si>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</si>
  <si>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</si>
  <si>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</si>
  <si>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</si>
  <si>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</si>
  <si>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</si>
  <si>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</si>
  <si>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</si>
  <si>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</si>
  <si>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</si>
  <si>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</si>
  <si>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</si>
  <si>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</si>
  <si>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</si>
  <si>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</si>
  <si>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</si>
  <si>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</si>
  <si>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</si>
  <si>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</si>
  <si>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</si>
  <si>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</si>
  <si>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</si>
  <si>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</si>
  <si>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</si>
  <si>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</si>
  <si>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</si>
  <si>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</si>
  <si>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</si>
  <si>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</si>
  <si>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</si>
  <si>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</si>
  <si>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</si>
  <si>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</si>
  <si>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</si>
  <si>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</si>
  <si>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</si>
  <si>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</si>
  <si>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</si>
  <si>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</si>
  <si>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</si>
  <si>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</si>
  <si>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</si>
  <si>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</si>
  <si>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</si>
  <si>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</si>
  <si>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</si>
  <si>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</si>
  <si>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</si>
  <si>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</si>
  <si>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</si>
  <si>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</si>
  <si>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</si>
  <si>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</si>
  <si>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</si>
  <si>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</si>
  <si>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</si>
  <si>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</si>
  <si>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</si>
  <si>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</si>
  <si>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</si>
  <si>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</si>
  <si>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</si>
  <si>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</si>
  <si>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</si>
  <si>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</si>
  <si>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</si>
  <si>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</si>
  <si>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</si>
  <si>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</si>
  <si>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</si>
  <si>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</si>
  <si>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</si>
  <si>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</si>
  <si>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</si>
  <si>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</si>
  <si>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</si>
  <si>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</si>
  <si>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</si>
  <si>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</si>
  <si>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</si>
  <si>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</si>
  <si>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</si>
  <si>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</si>
  <si>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</si>
  <si>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</si>
  <si>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</si>
  <si>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</si>
  <si>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</si>
  <si>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</si>
  <si>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</si>
  <si>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</si>
  <si>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</si>
  <si>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</si>
  <si>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</si>
  <si>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</si>
  <si>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</si>
  <si>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</si>
  <si>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</si>
  <si>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</si>
  <si>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</si>
  <si>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</si>
  <si>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</si>
  <si>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</si>
  <si>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</si>
  <si>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</si>
  <si>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</si>
  <si>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</si>
  <si>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</si>
  <si>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</si>
  <si>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</si>
  <si>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</si>
  <si>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</si>
  <si>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</si>
  <si>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</si>
  <si>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</si>
  <si>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</si>
  <si>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</si>
  <si>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</si>
  <si>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</si>
  <si>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</si>
  <si>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</si>
  <si>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</si>
  <si>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</si>
  <si>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</si>
  <si>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</si>
  <si>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</si>
  <si>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</si>
  <si>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</si>
  <si>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</si>
  <si>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</si>
  <si>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</si>
  <si>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</si>
  <si>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</si>
  <si>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</si>
  <si>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</si>
  <si>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</si>
  <si>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</si>
  <si>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</si>
  <si>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</si>
  <si>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</si>
  <si>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</si>
  <si>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</si>
  <si>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</si>
  <si>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</si>
  <si>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</si>
  <si>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</si>
  <si>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</si>
  <si>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</si>
  <si>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</si>
  <si>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</si>
  <si>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</si>
  <si>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</si>
  <si>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</si>
  <si>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</si>
  <si>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</si>
  <si>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</si>
  <si>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</si>
  <si>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</si>
  <si>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</si>
  <si>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</si>
  <si>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</si>
  <si>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</si>
  <si>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</si>
  <si>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</si>
  <si>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</si>
  <si>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</si>
  <si>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</si>
  <si>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</si>
  <si>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</si>
  <si>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</si>
  <si>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</si>
  <si>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</si>
  <si>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</si>
  <si>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</si>
  <si>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</si>
  <si>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</si>
  <si>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</si>
  <si>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</si>
  <si>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</si>
  <si>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</si>
  <si>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</si>
  <si>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</si>
  <si>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</si>
  <si>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</si>
  <si>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</si>
  <si>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</si>
  <si>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</si>
  <si>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</si>
  <si>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</si>
  <si>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</si>
  <si>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</si>
  <si>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</si>
  <si>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</si>
  <si>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</si>
  <si>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</si>
  <si>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</si>
  <si>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</si>
  <si>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</si>
  <si>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</si>
  <si>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</si>
  <si>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</si>
  <si>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</si>
  <si>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</si>
  <si>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</si>
  <si>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</si>
  <si>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</si>
  <si>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</si>
  <si>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</si>
  <si>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</si>
  <si>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</si>
  <si>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</si>
  <si>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</si>
  <si>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</si>
  <si>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</si>
  <si>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</si>
  <si>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</si>
  <si>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</si>
  <si>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</si>
  <si>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</si>
  <si>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</si>
  <si>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</si>
  <si>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</si>
  <si>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</si>
  <si>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</si>
  <si>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</si>
  <si>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</si>
  <si>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</si>
  <si>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</si>
  <si>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</si>
  <si>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</si>
  <si>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</si>
  <si>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</si>
  <si>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</si>
  <si>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</si>
  <si>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</si>
  <si>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</si>
  <si>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</si>
  <si>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</si>
  <si>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</si>
  <si>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</si>
  <si>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</si>
  <si>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</si>
  <si>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</si>
  <si>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</si>
  <si>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</si>
  <si>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</si>
  <si>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</si>
  <si>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</si>
  <si>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</si>
  <si>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</si>
  <si>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</si>
  <si>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</si>
  <si>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</si>
  <si>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</si>
  <si>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</si>
  <si>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</si>
  <si>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</si>
  <si>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</si>
  <si>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</si>
  <si>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</si>
  <si>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</si>
  <si>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</si>
  <si>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</si>
  <si>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</si>
  <si>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</si>
  <si>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</si>
  <si>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</si>
  <si>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</si>
  <si>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</si>
  <si>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</si>
  <si>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</si>
  <si>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</si>
  <si>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</si>
  <si>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</si>
  <si>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</si>
  <si>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</si>
  <si>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</si>
  <si>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</si>
  <si>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</si>
  <si>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</si>
  <si>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</si>
  <si>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</si>
  <si>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</si>
  <si>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</si>
  <si>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</si>
  <si>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</si>
  <si>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</si>
  <si>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</si>
  <si>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</si>
  <si>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</si>
  <si>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</si>
  <si>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</si>
  <si>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</si>
  <si>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</si>
  <si>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</si>
  <si>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</si>
  <si>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</si>
  <si>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</si>
  <si>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</si>
  <si>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</si>
  <si>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</si>
  <si>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</si>
  <si>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</si>
  <si>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</si>
  <si>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</si>
  <si>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</si>
  <si>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</si>
  <si>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</si>
  <si>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</si>
  <si>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</si>
  <si>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</si>
  <si>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</si>
  <si>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</si>
  <si>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</si>
  <si>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</si>
  <si>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</si>
  <si>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</si>
  <si>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</si>
  <si>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</si>
  <si>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</si>
  <si>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</si>
  <si>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</si>
  <si>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</si>
  <si>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</si>
  <si>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</si>
  <si>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</si>
  <si>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</si>
  <si>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</si>
  <si>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</si>
  <si>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</si>
  <si>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</si>
  <si>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</si>
  <si>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</si>
  <si>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</si>
  <si>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</si>
  <si>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</si>
  <si>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</si>
  <si>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</si>
  <si>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</si>
  <si>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</si>
  <si>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</si>
  <si>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</si>
  <si>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</si>
  <si>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</si>
  <si>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</si>
  <si>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</si>
  <si>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</si>
  <si>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</si>
  <si>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</si>
  <si>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</si>
  <si>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</si>
  <si>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</si>
  <si>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</si>
  <si>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</si>
  <si>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</si>
  <si>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</si>
  <si>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</si>
  <si>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</si>
  <si>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</si>
  <si>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</si>
  <si>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</si>
  <si>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</si>
  <si>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</si>
  <si>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</si>
  <si>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</si>
  <si>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</si>
  <si>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</si>
  <si>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</si>
  <si>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</si>
  <si>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</si>
  <si>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</si>
  <si>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</si>
  <si>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</si>
  <si>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</si>
  <si>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</si>
  <si>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</si>
  <si>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</si>
  <si>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</si>
  <si>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</si>
  <si>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</si>
  <si>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</si>
  <si>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</si>
  <si>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</si>
  <si>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</si>
  <si>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</si>
  <si>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</si>
  <si>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</si>
  <si>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</si>
  <si>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</si>
  <si>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</si>
  <si>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</si>
  <si>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</si>
  <si>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</si>
  <si>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</si>
  <si>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</si>
  <si>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</si>
  <si>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</si>
  <si>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</si>
  <si>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</si>
  <si>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</si>
  <si>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</si>
  <si>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</si>
  <si>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</si>
  <si>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</si>
  <si>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</si>
  <si>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</si>
  <si>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</si>
  <si>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</si>
  <si>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</si>
  <si>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</si>
  <si>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</si>
  <si>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</si>
  <si>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</si>
  <si>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</si>
  <si>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</si>
  <si>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</si>
  <si>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</si>
  <si>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</si>
  <si>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</si>
  <si>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</si>
  <si>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</si>
  <si>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</si>
  <si>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</si>
  <si>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</si>
  <si>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</si>
  <si>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</si>
  <si>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</si>
  <si>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</si>
  <si>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</si>
  <si>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</si>
  <si>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</si>
  <si>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</si>
  <si>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</si>
  <si>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</si>
  <si>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</si>
  <si>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</si>
  <si>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</si>
  <si>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</si>
  <si>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</si>
  <si>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</si>
  <si>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</si>
  <si>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</si>
  <si>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</si>
  <si>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</si>
  <si>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</si>
  <si>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</si>
  <si>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</si>
  <si>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</si>
  <si>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</si>
  <si>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</si>
  <si>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</si>
  <si>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</si>
  <si>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</si>
  <si>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</si>
  <si>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</si>
  <si>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</si>
  <si>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</si>
  <si>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</si>
  <si>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</si>
  <si>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</si>
  <si>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</si>
  <si>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</si>
  <si>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</si>
  <si>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</si>
  <si>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</si>
  <si>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</si>
  <si>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</si>
  <si>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</si>
  <si>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</si>
  <si>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</si>
  <si>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</si>
  <si>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</si>
  <si>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</si>
  <si>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</si>
  <si>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</si>
  <si>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</si>
  <si>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</si>
  <si>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</si>
  <si>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</si>
  <si>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</si>
  <si>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</si>
  <si>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</si>
  <si>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</si>
  <si>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</si>
  <si>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</si>
  <si>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</si>
  <si>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</si>
  <si>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</si>
  <si>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</si>
  <si>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</si>
  <si>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</si>
  <si>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</si>
  <si>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</si>
  <si>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</si>
  <si>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</si>
  <si>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</si>
  <si>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</si>
  <si>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</si>
  <si>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</si>
  <si>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</si>
  <si>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</si>
  <si>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</si>
  <si>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</si>
  <si>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</si>
  <si>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</si>
  <si>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</si>
  <si>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</si>
  <si>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</si>
  <si>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</si>
  <si>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</si>
  <si>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</si>
  <si>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</si>
  <si>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</si>
  <si>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</si>
  <si>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</si>
  <si>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</si>
  <si>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</si>
  <si>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</si>
  <si>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</si>
  <si>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</si>
  <si>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</si>
  <si>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</si>
  <si>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</si>
  <si>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</si>
  <si>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</si>
  <si>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</si>
  <si>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</si>
  <si>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</si>
  <si>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</si>
  <si>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</si>
  <si>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</si>
  <si>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</si>
  <si>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</si>
  <si>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</si>
  <si>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</si>
  <si>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</si>
  <si>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</si>
  <si>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</si>
  <si>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</si>
  <si>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</si>
  <si>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</si>
  <si>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</si>
  <si>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</si>
  <si>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</si>
  <si>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</si>
  <si>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</si>
  <si>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</si>
  <si>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</si>
  <si>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</si>
  <si>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</si>
  <si>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</si>
  <si>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</si>
  <si>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</si>
  <si>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</si>
  <si>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</si>
  <si>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</si>
  <si>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</si>
  <si>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</si>
  <si>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</si>
  <si>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</si>
  <si>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</si>
  <si>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</si>
  <si>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</si>
  <si>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</si>
  <si>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</si>
  <si>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</si>
  <si>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</si>
  <si>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</si>
  <si>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</si>
  <si>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</si>
  <si>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</si>
  <si>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</si>
  <si>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</si>
  <si>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</si>
  <si>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</si>
  <si>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</si>
  <si>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</si>
  <si>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</si>
  <si>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</si>
  <si>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</si>
  <si>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</si>
  <si>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</si>
  <si>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</si>
  <si>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</si>
  <si>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</si>
  <si>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</si>
  <si>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</si>
  <si>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</si>
  <si>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</si>
  <si>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</si>
  <si>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</si>
  <si>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</si>
  <si>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</si>
  <si>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</si>
  <si>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</si>
  <si>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</si>
  <si>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</si>
  <si>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</si>
  <si>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</si>
  <si>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</si>
  <si>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</si>
  <si>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</si>
  <si>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</si>
  <si>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</si>
  <si>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</si>
  <si>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</si>
  <si>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</si>
  <si>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</si>
  <si>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</si>
  <si>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</si>
  <si>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</si>
  <si>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</si>
  <si>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</si>
  <si>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</si>
  <si>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</si>
  <si>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</si>
  <si>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</si>
  <si>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</si>
  <si>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</si>
  <si>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</si>
  <si>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</si>
  <si>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</si>
  <si>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</si>
  <si>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</si>
  <si>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</si>
  <si>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</si>
  <si>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</si>
  <si>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</si>
  <si>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</si>
  <si>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</si>
  <si>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</si>
  <si>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</si>
  <si>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</si>
  <si>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</si>
  <si>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</si>
  <si>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</si>
  <si>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</si>
  <si>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</si>
  <si>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</si>
  <si>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</si>
  <si>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</si>
  <si>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</si>
  <si>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</si>
  <si>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</si>
  <si>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</si>
  <si>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</si>
  <si>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</si>
  <si>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</si>
  <si>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</si>
  <si>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</si>
  <si>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</si>
  <si>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</si>
  <si>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</si>
  <si>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</si>
  <si>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</si>
  <si>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</si>
  <si>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</si>
  <si>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</si>
  <si>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</si>
  <si>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</si>
  <si>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</si>
  <si>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</si>
  <si>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</si>
  <si>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</si>
  <si>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</si>
  <si>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</si>
  <si>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</si>
  <si>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</si>
  <si>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</si>
  <si>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</si>
  <si>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</si>
  <si>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</si>
  <si>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</si>
  <si>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</si>
  <si>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</si>
  <si>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</si>
  <si>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</si>
  <si>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</si>
  <si>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</si>
  <si>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</si>
  <si>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</si>
  <si>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</si>
  <si>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</si>
  <si>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</si>
  <si>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</si>
  <si>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</si>
  <si>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</si>
  <si>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</si>
  <si>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</si>
  <si>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</si>
  <si>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</si>
  <si>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</si>
  <si>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</si>
  <si>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</si>
  <si>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</si>
  <si>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</si>
  <si>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</si>
  <si>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</si>
  <si>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</si>
  <si>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</si>
  <si>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</si>
  <si>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</si>
  <si>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</si>
  <si>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</si>
  <si>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</si>
  <si>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</si>
  <si>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</si>
  <si>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</si>
  <si>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</si>
  <si>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</si>
  <si>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</si>
  <si>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</si>
  <si>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</si>
  <si>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</si>
  <si>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</si>
  <si>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</si>
  <si>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</si>
  <si>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</si>
  <si>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</si>
  <si>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</si>
  <si>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</si>
  <si>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</si>
  <si>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</si>
  <si>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</si>
  <si>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</si>
  <si>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</si>
  <si>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</si>
  <si>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</si>
  <si>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</si>
  <si>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</si>
  <si>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</si>
  <si>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</si>
  <si>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</si>
  <si>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</si>
  <si>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</si>
  <si>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</si>
  <si>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</si>
  <si>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</si>
  <si>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</si>
  <si>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</si>
  <si>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</si>
  <si>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</si>
  <si>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</si>
  <si>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</si>
  <si>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</si>
  <si>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</si>
  <si>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</si>
  <si>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</si>
  <si>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</si>
  <si>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</si>
  <si>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</si>
  <si>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</si>
  <si>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</si>
  <si>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</si>
  <si>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</si>
  <si>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</si>
  <si>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</si>
  <si>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</si>
  <si>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</si>
  <si>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</si>
  <si>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</si>
  <si>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</si>
  <si>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</si>
  <si>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</si>
  <si>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</si>
  <si>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</si>
  <si>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</si>
  <si>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</si>
  <si>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</si>
  <si>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</si>
  <si>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</si>
  <si>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</si>
  <si>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</si>
  <si>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</si>
  <si>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</si>
  <si>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</si>
  <si>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</si>
  <si>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</si>
  <si>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</si>
  <si>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</si>
  <si>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</si>
  <si>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</si>
  <si>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</si>
  <si>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</si>
  <si>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</si>
  <si>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</si>
  <si>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</si>
  <si>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</si>
  <si>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</si>
  <si>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</si>
  <si>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</si>
  <si>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</si>
  <si>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</si>
  <si>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</si>
  <si>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</si>
  <si>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</si>
  <si>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</si>
  <si>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</si>
  <si>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</si>
  <si>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</si>
  <si>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</si>
  <si>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</si>
  <si>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</si>
  <si>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</si>
  <si>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</si>
  <si>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</si>
  <si>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</si>
  <si>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</si>
  <si>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</si>
  <si>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</si>
  <si>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</si>
  <si>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</si>
  <si>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</si>
  <si>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</si>
  <si>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</si>
  <si>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</si>
  <si>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</si>
  <si>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</si>
  <si>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</si>
  <si>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</si>
  <si>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</si>
  <si>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</si>
  <si>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</si>
  <si>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</si>
  <si>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</si>
  <si>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</si>
  <si>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</si>
  <si>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</si>
  <si>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</si>
  <si>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</si>
  <si>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</si>
  <si>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</si>
  <si>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</si>
  <si>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</si>
  <si>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</si>
  <si>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</si>
  <si>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</si>
  <si>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</si>
  <si>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</si>
  <si>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</si>
  <si>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</si>
  <si>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</si>
  <si>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</si>
  <si>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</si>
  <si>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</si>
  <si>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</si>
  <si>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</si>
  <si>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</si>
  <si>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</si>
  <si>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</si>
  <si>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</si>
  <si>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</si>
  <si>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</si>
  <si>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</si>
  <si>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</si>
  <si>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</si>
  <si>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</si>
  <si>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</si>
  <si>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</si>
  <si>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</si>
  <si>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</si>
  <si>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</si>
  <si>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</si>
  <si>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</si>
  <si>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</si>
  <si>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</si>
  <si>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</si>
  <si>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</si>
  <si>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</si>
  <si>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</si>
  <si>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</si>
  <si>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</si>
  <si>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</si>
  <si>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</si>
  <si>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</si>
  <si>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</si>
  <si>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</si>
  <si>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</si>
  <si>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</si>
  <si>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</si>
  <si>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</si>
  <si>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</si>
  <si>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</si>
  <si>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</si>
  <si>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</si>
  <si>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</si>
  <si>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</si>
  <si>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</si>
  <si>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</si>
  <si>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</si>
  <si>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</si>
  <si>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</si>
  <si>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</si>
  <si>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</si>
  <si>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</si>
  <si>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</si>
  <si>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</si>
  <si>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</si>
  <si>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</si>
  <si>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</si>
  <si>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</si>
  <si>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</si>
  <si>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</si>
  <si>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</si>
  <si>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</si>
  <si>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</si>
  <si>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</si>
  <si>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</si>
  <si>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</si>
  <si>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</si>
  <si>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</si>
  <si>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</si>
  <si>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</si>
  <si>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</si>
  <si>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</si>
  <si>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</si>
  <si>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</si>
  <si>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</si>
  <si>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</si>
  <si>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</si>
  <si>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</si>
  <si>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</si>
  <si>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</si>
  <si>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</si>
  <si>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</si>
  <si>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</si>
  <si>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</si>
  <si>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</si>
  <si>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</si>
  <si>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</si>
  <si>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</si>
  <si>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</si>
  <si>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</si>
  <si>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</si>
  <si>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</si>
  <si>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</si>
  <si>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</si>
  <si>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</si>
  <si>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</si>
  <si>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</si>
  <si>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</si>
  <si>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</si>
  <si>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</si>
  <si>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</si>
  <si>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</si>
  <si>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</si>
  <si>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</si>
  <si>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</si>
  <si>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</si>
  <si>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</si>
  <si>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</si>
  <si>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</si>
  <si>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</si>
  <si>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</si>
  <si>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</si>
  <si>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</si>
  <si>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</si>
  <si>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</si>
  <si>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</si>
  <si>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</si>
  <si>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</si>
  <si>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</si>
  <si>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</si>
  <si>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</si>
  <si>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</si>
  <si>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</si>
  <si>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</si>
  <si>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</si>
  <si>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</si>
  <si>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</si>
  <si>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</si>
  <si>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</si>
  <si>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</si>
  <si>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</si>
  <si>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</si>
  <si>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</si>
  <si>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</si>
  <si>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</si>
  <si>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</si>
  <si>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</si>
  <si>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</si>
  <si>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</si>
  <si>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</si>
  <si>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</si>
  <si>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</si>
  <si>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</si>
  <si>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</si>
  <si>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</si>
  <si>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</si>
  <si>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</si>
  <si>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</si>
  <si>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</si>
  <si>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</si>
  <si>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</si>
  <si>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</si>
  <si>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</si>
  <si>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</si>
  <si>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</si>
  <si>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</si>
  <si>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</si>
  <si>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</si>
  <si>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</si>
  <si>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</si>
  <si>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</si>
  <si>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</si>
  <si>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</si>
  <si>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</si>
  <si>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</si>
  <si>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</si>
  <si>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</si>
  <si>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</si>
  <si>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</si>
  <si>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</si>
  <si>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</si>
  <si>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</si>
  <si>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</si>
  <si>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</si>
  <si>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</si>
  <si>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</si>
  <si>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</si>
  <si>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</si>
  <si>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</si>
  <si>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</si>
  <si>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</si>
  <si>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</si>
  <si>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</si>
  <si>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</si>
  <si>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</si>
  <si>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</si>
  <si>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</si>
  <si>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</si>
  <si>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</si>
  <si>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</si>
  <si>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</si>
  <si>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</si>
  <si>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</si>
  <si>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</si>
  <si>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</si>
  <si>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</si>
  <si>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</si>
  <si>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</si>
  <si>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</si>
  <si>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</si>
  <si>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</si>
  <si>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</si>
  <si>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</si>
  <si>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</si>
  <si>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</si>
  <si>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</si>
  <si>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</si>
  <si>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</si>
  <si>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</si>
  <si>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</si>
  <si>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</si>
  <si>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</si>
  <si>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</si>
  <si>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</si>
  <si>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</si>
  <si>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</si>
  <si>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</si>
  <si>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</si>
  <si>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</si>
  <si>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</si>
  <si>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</si>
  <si>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</si>
  <si>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</si>
  <si>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</si>
  <si>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</si>
  <si>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</si>
  <si>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</si>
  <si>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</si>
  <si>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</si>
  <si>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</si>
  <si>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</si>
  <si>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</si>
  <si>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</si>
  <si>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</si>
  <si>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</si>
  <si>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</si>
  <si>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</si>
  <si>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</si>
  <si>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</si>
  <si>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</si>
  <si>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</si>
  <si>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</si>
  <si>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</si>
  <si>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</si>
  <si>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</si>
  <si>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</si>
  <si>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</si>
  <si>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</si>
  <si>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</si>
  <si>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</si>
  <si>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</si>
  <si>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</si>
  <si>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</si>
  <si>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</si>
  <si>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</si>
  <si>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</si>
  <si>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</si>
  <si>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</si>
  <si>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</si>
  <si>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</si>
  <si>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</si>
  <si>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</si>
  <si>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</si>
  <si>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</si>
  <si>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</si>
  <si>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</si>
  <si>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</si>
  <si>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</si>
  <si>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</si>
  <si>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</si>
  <si>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</si>
  <si>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</si>
  <si>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</si>
  <si>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</si>
  <si>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</si>
  <si>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</si>
  <si>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</si>
  <si>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</si>
  <si>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</si>
  <si>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</si>
  <si>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</si>
  <si>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</si>
  <si>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</si>
  <si>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</si>
  <si>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</si>
  <si>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</si>
  <si>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</si>
  <si>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</si>
  <si>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</si>
  <si>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</si>
  <si>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</si>
  <si>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</si>
  <si>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</si>
  <si>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</si>
  <si>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</si>
  <si>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</si>
  <si>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</si>
  <si>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</si>
  <si>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</si>
  <si>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</si>
  <si>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</si>
  <si>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</si>
  <si>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</si>
  <si>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</si>
  <si>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</si>
  <si>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</si>
  <si>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</si>
  <si>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</si>
  <si>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</si>
  <si>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</si>
  <si>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</si>
  <si>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</si>
  <si>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</si>
  <si>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</si>
  <si>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</si>
  <si>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</si>
  <si>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</si>
  <si>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</si>
  <si>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</si>
  <si>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</si>
  <si>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</si>
  <si>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</si>
  <si>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</si>
  <si>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</si>
  <si>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</si>
  <si>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</si>
  <si>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</si>
  <si>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</si>
  <si>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</si>
  <si>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</si>
  <si>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</si>
  <si>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</si>
  <si>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</si>
  <si>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</si>
  <si>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</si>
  <si>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</si>
  <si>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</si>
  <si>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</si>
  <si>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</si>
  <si>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</si>
  <si>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</si>
  <si>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</si>
  <si>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</si>
  <si>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</si>
  <si>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</si>
  <si>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</si>
  <si>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</si>
  <si>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</si>
  <si>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</si>
  <si>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</si>
  <si>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</si>
  <si>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</si>
  <si>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</si>
  <si>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</si>
  <si>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</si>
  <si>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</si>
  <si>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</si>
  <si>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</si>
  <si>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</si>
  <si>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</si>
  <si>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</si>
  <si>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</si>
  <si>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</si>
  <si>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</si>
  <si>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</si>
  <si>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</si>
  <si>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</si>
  <si>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</si>
  <si>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</si>
  <si>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</si>
  <si>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</si>
  <si>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</si>
  <si>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</si>
  <si>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</si>
  <si>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</si>
  <si>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</si>
  <si>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</si>
  <si>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</si>
  <si>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</si>
  <si>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</si>
  <si>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</si>
  <si>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</si>
  <si>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</si>
  <si>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</si>
  <si>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</si>
  <si>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</si>
  <si>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</si>
  <si>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</si>
  <si>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</si>
  <si>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</si>
  <si>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</si>
  <si>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</si>
  <si>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</si>
  <si>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</si>
  <si>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</si>
  <si>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</si>
  <si>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</si>
  <si>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</si>
  <si>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</si>
  <si>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</si>
  <si>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</si>
  <si>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</si>
  <si>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</si>
  <si>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</si>
  <si>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</si>
  <si>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</si>
  <si>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</si>
  <si>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</si>
  <si>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</si>
  <si>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</si>
  <si>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</si>
  <si>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</si>
  <si>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</si>
  <si>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</si>
  <si>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</si>
  <si>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</si>
  <si>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</si>
  <si>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</si>
  <si>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</si>
  <si>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</si>
  <si>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</si>
  <si>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</si>
  <si>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</si>
  <si>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</si>
  <si>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</si>
  <si>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</si>
  <si>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</si>
  <si>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</si>
  <si>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</si>
  <si>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</si>
  <si>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</si>
  <si>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</si>
  <si>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</si>
  <si>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</si>
  <si>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</si>
  <si>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</si>
  <si>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</si>
  <si>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</si>
  <si>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</si>
  <si>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</si>
  <si>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</si>
  <si>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</si>
  <si>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</si>
  <si>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</si>
  <si>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</si>
  <si>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</si>
  <si>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</si>
  <si>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</si>
  <si>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</si>
  <si>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</si>
  <si>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</si>
  <si>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</si>
  <si>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</si>
  <si>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</si>
  <si>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</si>
  <si>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</si>
  <si>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</si>
  <si>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</si>
  <si>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</si>
  <si>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</si>
  <si>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</si>
  <si>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</si>
  <si>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</si>
  <si>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</si>
  <si>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</si>
  <si>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</si>
  <si>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</si>
  <si>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</si>
  <si>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</si>
  <si>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</si>
  <si>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</si>
  <si>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</si>
  <si>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</si>
  <si>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</si>
  <si>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</si>
  <si>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</si>
  <si>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</si>
  <si>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</si>
  <si>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</si>
  <si>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</si>
  <si>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</si>
  <si>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</si>
  <si>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</si>
  <si>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</si>
  <si>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</si>
  <si>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</si>
  <si>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</si>
  <si>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</si>
  <si>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</si>
  <si>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</si>
  <si>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</si>
  <si>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</si>
  <si>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</si>
  <si>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</si>
  <si>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</si>
  <si>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</si>
  <si>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</si>
  <si>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</si>
  <si>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</si>
  <si>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</si>
  <si>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</si>
  <si>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</si>
  <si>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</si>
  <si>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</si>
  <si>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</si>
  <si>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</si>
  <si>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</si>
  <si>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</si>
  <si>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</si>
  <si>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</si>
  <si>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</si>
  <si>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</si>
  <si>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</si>
  <si>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</si>
  <si>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</si>
  <si>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</si>
  <si>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</si>
  <si>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</si>
  <si>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</si>
  <si>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</si>
  <si>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</si>
  <si>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</si>
  <si>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</si>
  <si>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</si>
  <si>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</si>
  <si>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</si>
  <si>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</si>
  <si>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</si>
  <si>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</si>
  <si>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</si>
  <si>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</si>
  <si>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</si>
  <si>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</si>
  <si>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</si>
  <si>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</si>
  <si>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</si>
  <si>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</si>
  <si>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</si>
  <si>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</si>
  <si>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</si>
  <si>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</si>
  <si>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</si>
  <si>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</si>
  <si>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</si>
  <si>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</si>
  <si>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</si>
  <si>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</si>
  <si>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</si>
  <si>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</si>
  <si>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</si>
  <si>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</si>
  <si>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</si>
  <si>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</si>
  <si>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</si>
  <si>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</si>
  <si>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</si>
  <si>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</si>
  <si>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</si>
  <si>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</si>
  <si>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</si>
  <si>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</si>
  <si>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</si>
  <si>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</si>
  <si>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</si>
  <si>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</si>
  <si>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</si>
  <si>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</si>
  <si>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</si>
  <si>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</si>
  <si>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</si>
  <si>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</si>
  <si>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</si>
  <si>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</si>
  <si>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</si>
  <si>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</si>
  <si>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</si>
  <si>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</si>
  <si>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</si>
  <si>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</si>
  <si>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</si>
  <si>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</si>
  <si>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</si>
  <si>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</si>
  <si>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</si>
  <si>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</si>
  <si>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</si>
  <si>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</si>
  <si>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</si>
  <si>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</si>
  <si>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</si>
  <si>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</si>
  <si>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</si>
  <si>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</si>
  <si>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</si>
  <si>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</si>
  <si>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</si>
  <si>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</si>
  <si>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</si>
  <si>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</si>
  <si>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</si>
  <si>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</si>
  <si>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</si>
  <si>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</si>
  <si>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</si>
  <si>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</si>
  <si>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</si>
  <si>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</si>
  <si>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</si>
  <si>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</si>
  <si>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</si>
  <si>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</si>
  <si>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</si>
  <si>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</si>
  <si>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</si>
  <si>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</si>
  <si>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</si>
  <si>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</si>
  <si>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</si>
  <si>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</si>
  <si>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</si>
  <si>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</si>
  <si>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</si>
  <si>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</si>
  <si>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</si>
  <si>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</si>
  <si>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</si>
  <si>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</si>
  <si>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</si>
  <si>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</si>
  <si>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</si>
  <si>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</si>
  <si>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</si>
  <si>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</si>
  <si>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</si>
  <si>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</si>
  <si>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</si>
  <si>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</si>
  <si>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</si>
  <si>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</si>
  <si>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</si>
  <si>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</si>
  <si>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</si>
  <si>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</si>
  <si>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</si>
  <si>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</si>
  <si>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</si>
  <si>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</si>
  <si>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</si>
  <si>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</si>
  <si>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</si>
  <si>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</si>
  <si>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</si>
  <si>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</si>
  <si>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</si>
  <si>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</si>
  <si>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</si>
  <si>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</si>
  <si>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</si>
  <si>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</si>
  <si>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</si>
  <si>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</si>
  <si>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</si>
  <si>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</si>
  <si>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</si>
  <si>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</si>
  <si>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</si>
  <si>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</si>
  <si>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</si>
  <si>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</si>
  <si>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</si>
  <si>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</si>
  <si>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</si>
  <si>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</si>
  <si>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</si>
  <si>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</si>
  <si>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</si>
  <si>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</si>
  <si>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</si>
  <si>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</si>
  <si>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</si>
  <si>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</si>
  <si>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</si>
  <si>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</si>
  <si>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</si>
  <si>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</si>
  <si>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</si>
  <si>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</si>
  <si>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</si>
  <si>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</si>
  <si>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</si>
  <si>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</si>
  <si>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</si>
  <si>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</si>
  <si>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</si>
  <si>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</si>
  <si>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</si>
  <si>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</si>
  <si>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</si>
  <si>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</si>
  <si>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</si>
  <si>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</si>
  <si>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</si>
  <si>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</si>
  <si>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</si>
  <si>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</si>
  <si>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</si>
  <si>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</si>
  <si>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</si>
  <si>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</si>
  <si>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</si>
  <si>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</si>
  <si>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</si>
  <si>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</si>
  <si>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</si>
  <si>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</si>
  <si>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</si>
  <si>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</si>
  <si>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</si>
  <si>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</si>
  <si>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</si>
  <si>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</si>
  <si>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</si>
  <si>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</si>
  <si>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</si>
  <si>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</si>
  <si>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</si>
  <si>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</si>
  <si>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</si>
  <si>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</si>
  <si>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</si>
  <si>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</si>
  <si>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</si>
  <si>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</si>
  <si>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</si>
  <si>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</si>
  <si>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</si>
  <si>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</si>
  <si>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</si>
  <si>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</si>
  <si>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</si>
  <si>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</si>
  <si>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</si>
  <si>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</si>
  <si>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</si>
  <si>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</si>
  <si>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</si>
  <si>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</si>
  <si>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</si>
  <si>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</si>
  <si>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</si>
  <si>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</si>
  <si>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</si>
  <si>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</si>
  <si>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</si>
  <si>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</si>
  <si>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</si>
  <si>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</si>
  <si>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</si>
  <si>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</si>
  <si>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</si>
  <si>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</si>
  <si>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</si>
  <si>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</si>
  <si>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</si>
  <si>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</si>
  <si>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</si>
  <si>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</si>
  <si>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</si>
  <si>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</si>
  <si>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</si>
  <si>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</si>
  <si>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</si>
  <si>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</si>
  <si>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</si>
  <si>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</si>
  <si>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</si>
  <si>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</si>
  <si>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</si>
  <si>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</si>
  <si>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</si>
  <si>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</si>
  <si>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</si>
  <si>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</si>
  <si>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</si>
  <si>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</si>
  <si>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</si>
  <si>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</si>
  <si>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</si>
  <si>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</si>
  <si>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</si>
  <si>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</si>
  <si>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</si>
  <si>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</si>
  <si>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</si>
  <si>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</si>
  <si>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</si>
  <si>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</si>
  <si>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</si>
  <si>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</si>
  <si>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</si>
  <si>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</si>
  <si>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</si>
  <si>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</si>
  <si>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</si>
  <si>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</si>
  <si>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</si>
  <si>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</si>
  <si>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</si>
  <si>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</si>
  <si>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</si>
  <si>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</si>
  <si>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</si>
  <si>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</si>
  <si>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</si>
  <si>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</si>
  <si>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</si>
  <si>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</si>
  <si>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</si>
  <si>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</si>
  <si>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</si>
  <si>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</si>
  <si>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</si>
  <si>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</si>
  <si>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</si>
  <si>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</si>
  <si>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</si>
  <si>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</si>
  <si>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</si>
  <si>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</si>
  <si>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</si>
  <si>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</si>
  <si>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</si>
  <si>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</si>
  <si>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</si>
  <si>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</si>
  <si>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</si>
  <si>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</si>
  <si>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</si>
  <si>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</si>
  <si>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</si>
  <si>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</si>
  <si>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</si>
  <si>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</si>
  <si>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</si>
  <si>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</si>
  <si>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</si>
  <si>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</si>
  <si>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</si>
  <si>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</si>
  <si>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</si>
  <si>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</si>
  <si>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</si>
  <si>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</si>
  <si>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</si>
  <si>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</si>
  <si>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</si>
  <si>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</si>
  <si>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</si>
  <si>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</si>
  <si>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</si>
  <si>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</si>
  <si>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</si>
  <si>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</si>
  <si>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</si>
  <si>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</si>
  <si>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</si>
  <si>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</si>
  <si>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</si>
  <si>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</si>
  <si>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</si>
  <si>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</si>
  <si>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</si>
  <si>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</si>
  <si>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</si>
  <si>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</si>
  <si>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</si>
  <si>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</si>
  <si>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</si>
  <si>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</si>
  <si>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</si>
  <si>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</si>
  <si>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</si>
  <si>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</si>
  <si>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</si>
  <si>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</si>
  <si>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</si>
  <si>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</si>
  <si>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</si>
  <si>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</si>
  <si>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</si>
  <si>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</si>
  <si>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</si>
  <si>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</si>
  <si>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</si>
  <si>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</si>
  <si>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</si>
  <si>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</si>
  <si>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</si>
  <si>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</si>
  <si>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</si>
  <si>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</si>
  <si>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</si>
  <si>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</si>
  <si>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</si>
  <si>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</si>
  <si>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</si>
  <si>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</si>
  <si>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</si>
  <si>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</si>
  <si>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</si>
  <si>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</si>
  <si>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</si>
  <si>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</si>
  <si>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</si>
  <si>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</si>
  <si>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</si>
  <si>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</si>
  <si>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</si>
  <si>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</si>
  <si>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</si>
  <si>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</si>
  <si>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</si>
  <si>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</si>
  <si>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</si>
  <si>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</si>
  <si>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</si>
  <si>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</si>
  <si>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</si>
  <si>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</si>
  <si>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</si>
  <si>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</si>
  <si>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</si>
  <si>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</si>
  <si>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</si>
  <si>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</si>
  <si>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</si>
  <si>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</si>
  <si>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</si>
  <si>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</si>
  <si>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</si>
  <si>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</si>
  <si>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</si>
  <si>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</si>
  <si>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</si>
  <si>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</si>
  <si>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</si>
  <si>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</si>
  <si>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</si>
  <si>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</si>
  <si>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</si>
  <si>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</si>
  <si>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</si>
  <si>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</si>
  <si>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</si>
  <si>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</si>
  <si>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</si>
  <si>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</si>
  <si>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</si>
  <si>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</si>
  <si>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</si>
  <si>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</si>
  <si>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</si>
  <si>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</si>
  <si>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</si>
  <si>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</si>
  <si>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</si>
  <si>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</si>
  <si>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</si>
  <si>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</si>
  <si>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</si>
  <si>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</si>
  <si>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</si>
  <si>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</si>
  <si>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</si>
  <si>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</si>
  <si>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</si>
  <si>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</si>
  <si>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</si>
  <si>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</si>
  <si>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</si>
  <si>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</si>
  <si>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</si>
  <si>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</si>
  <si>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</si>
  <si>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</si>
  <si>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</si>
  <si>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</si>
  <si>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</si>
  <si>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</si>
  <si>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</si>
  <si>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</si>
  <si>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</si>
  <si>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</si>
  <si>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</si>
  <si>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</si>
  <si>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</si>
  <si>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</si>
  <si>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</si>
  <si>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</si>
  <si>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</si>
  <si>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</si>
  <si>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</si>
  <si>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</si>
  <si>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</si>
  <si>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</si>
  <si>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</si>
  <si>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</si>
  <si>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</si>
  <si>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</si>
  <si>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</si>
  <si>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</si>
  <si>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</si>
  <si>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</si>
  <si>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</si>
  <si>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</si>
  <si>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</si>
  <si>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</si>
  <si>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</si>
  <si>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</si>
  <si>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</si>
  <si>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</si>
  <si>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</si>
  <si>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</si>
  <si>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</si>
  <si>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</si>
  <si>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</si>
  <si>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</si>
  <si>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</si>
  <si>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</si>
  <si>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</si>
  <si>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</si>
  <si>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</si>
  <si>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</si>
  <si>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</si>
  <si>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</si>
  <si>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</si>
  <si>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</si>
  <si>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</si>
  <si>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</si>
  <si>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</si>
  <si>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</si>
  <si>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</si>
  <si>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</si>
  <si>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</si>
  <si>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</si>
  <si>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</si>
  <si>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</si>
  <si>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</si>
  <si>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</si>
  <si>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</si>
  <si>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</si>
  <si>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</si>
  <si>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</si>
  <si>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</si>
  <si>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</si>
  <si>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</si>
  <si>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</si>
  <si>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</si>
  <si>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</si>
  <si>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</si>
  <si>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</si>
  <si>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</si>
  <si>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</si>
  <si>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</si>
  <si>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</si>
  <si>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</si>
  <si>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</si>
  <si>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</si>
  <si>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</si>
  <si>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</si>
  <si>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</si>
  <si>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</si>
  <si>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</si>
  <si>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</si>
  <si>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</si>
  <si>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</si>
  <si>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</si>
  <si>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</si>
  <si>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</si>
  <si>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</si>
  <si>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</si>
  <si>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</si>
  <si>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</si>
  <si>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</si>
  <si>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</si>
  <si>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</si>
  <si>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</si>
  <si>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</si>
  <si>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</si>
  <si>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</si>
  <si>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</si>
  <si>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</si>
  <si>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</si>
  <si>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</si>
  <si>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</si>
  <si>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</si>
  <si>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</si>
  <si>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</si>
  <si>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</si>
  <si>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</si>
  <si>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</si>
  <si>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</si>
  <si>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</si>
  <si>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</si>
  <si>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</si>
  <si>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</si>
  <si>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</si>
  <si>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</si>
  <si>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</si>
  <si>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</si>
  <si>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</si>
  <si>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</si>
  <si>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</si>
  <si>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</si>
  <si>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</si>
  <si>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</si>
  <si>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</si>
  <si>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</si>
  <si>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</si>
  <si>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</si>
  <si>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</si>
  <si>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</si>
  <si>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</si>
  <si>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</si>
  <si>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</si>
  <si>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</si>
  <si>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</si>
  <si>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</si>
  <si>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</si>
  <si>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</si>
  <si>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</si>
  <si>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</si>
  <si>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</si>
  <si>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</si>
  <si>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</si>
  <si>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</si>
  <si>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</si>
  <si>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</si>
  <si>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</si>
  <si>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</si>
  <si>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</si>
  <si>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</si>
  <si>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</si>
  <si>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</si>
  <si>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</si>
  <si>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</si>
  <si>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</si>
  <si>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</si>
  <si>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</si>
  <si>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</si>
  <si>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</si>
  <si>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</si>
  <si>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</si>
  <si>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</si>
  <si>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</si>
  <si>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</si>
  <si>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</si>
  <si>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</si>
  <si>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</si>
  <si>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</si>
  <si>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</si>
  <si>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</si>
  <si>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</si>
  <si>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</si>
  <si>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</si>
  <si>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</si>
  <si>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</si>
  <si>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</si>
  <si>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</si>
  <si>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</si>
  <si>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</si>
  <si>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</si>
  <si>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</si>
  <si>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</si>
  <si>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</si>
  <si>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</si>
  <si>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</si>
  <si>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</si>
  <si>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</si>
  <si>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</si>
  <si>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</si>
  <si>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</si>
  <si>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</si>
  <si>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</si>
  <si>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</si>
  <si>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</si>
  <si>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</si>
  <si>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</si>
  <si>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</si>
  <si>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</si>
  <si>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</si>
  <si>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</si>
  <si>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</si>
  <si>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</si>
  <si>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</si>
  <si>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</si>
  <si>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</si>
  <si>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</si>
  <si>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</si>
  <si>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</si>
  <si>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</si>
  <si>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</si>
  <si>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</si>
  <si>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</si>
  <si>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</si>
  <si>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</si>
  <si>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</si>
  <si>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</si>
  <si>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</si>
  <si>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</si>
  <si>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</si>
  <si>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</si>
  <si>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</si>
  <si>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</si>
  <si>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</si>
  <si>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</si>
  <si>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</si>
  <si>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</si>
  <si>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</si>
  <si>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</si>
  <si>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</si>
  <si>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</si>
  <si>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</si>
  <si>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</si>
  <si>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</si>
  <si>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</si>
  <si>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</si>
  <si>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</si>
  <si>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</si>
  <si>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</si>
  <si>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</si>
  <si>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</si>
  <si>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</si>
  <si>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</si>
  <si>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</si>
  <si>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</si>
  <si>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</si>
  <si>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</si>
  <si>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</si>
  <si>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</si>
  <si>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</si>
  <si>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</si>
  <si>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</si>
  <si>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</si>
  <si>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</si>
  <si>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</si>
  <si>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</si>
  <si>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</si>
  <si>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</si>
  <si>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</si>
  <si>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</si>
  <si>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</si>
  <si>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</si>
  <si>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</si>
  <si>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</si>
  <si>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</si>
  <si>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</si>
  <si>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</si>
  <si>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</si>
  <si>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</si>
  <si>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</si>
  <si>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</si>
  <si>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</si>
  <si>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</si>
  <si>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</si>
  <si>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</si>
  <si>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</si>
  <si>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</si>
  <si>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</si>
  <si>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</si>
  <si>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</si>
  <si>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</si>
  <si>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</si>
  <si>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</si>
  <si>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</si>
  <si>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</si>
  <si>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</si>
  <si>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</si>
  <si>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</si>
  <si>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</si>
  <si>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</si>
  <si>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</si>
  <si>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</si>
  <si>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</si>
  <si>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</si>
  <si>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</si>
  <si>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</si>
  <si>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</si>
  <si>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</si>
  <si>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</si>
  <si>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</si>
  <si>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</si>
  <si>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</si>
  <si>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</si>
  <si>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</si>
  <si>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</si>
  <si>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</si>
  <si>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</si>
  <si>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</si>
  <si>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</si>
  <si>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</si>
  <si>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</si>
  <si>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</si>
  <si>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</si>
  <si>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</si>
  <si>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</si>
  <si>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</si>
  <si>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</si>
  <si>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</si>
  <si>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</si>
  <si>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</si>
  <si>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</si>
  <si>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</si>
  <si>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</si>
  <si>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</si>
  <si>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</si>
  <si>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</si>
  <si>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</si>
  <si>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</si>
  <si>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</si>
  <si>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</si>
  <si>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</si>
  <si>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</si>
  <si>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</si>
  <si>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</si>
  <si>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</si>
  <si>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</si>
  <si>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</si>
  <si>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</si>
  <si>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</si>
  <si>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</si>
  <si>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</si>
  <si>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</si>
  <si>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</si>
  <si>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</si>
  <si>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</si>
  <si>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</si>
  <si>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</si>
  <si>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</si>
  <si>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</si>
  <si>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</si>
  <si>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</si>
  <si>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</si>
  <si>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</si>
  <si>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</si>
  <si>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</si>
  <si>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</si>
  <si>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</si>
  <si>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</si>
  <si>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</si>
  <si>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</si>
  <si>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</si>
  <si>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</si>
  <si>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</si>
  <si>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</si>
  <si>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</si>
  <si>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</si>
  <si>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</si>
  <si>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</si>
  <si>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</si>
  <si>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</si>
  <si>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</si>
  <si>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</si>
  <si>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</si>
  <si>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</si>
  <si>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</si>
  <si>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</si>
  <si>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</si>
  <si>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</si>
  <si>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</si>
  <si>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</si>
  <si>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</si>
  <si>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</si>
  <si>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</si>
  <si>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</si>
  <si>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</si>
  <si>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</si>
  <si>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</si>
  <si>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</si>
  <si>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</si>
  <si>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</si>
  <si>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</si>
  <si>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</si>
  <si>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</si>
  <si>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</si>
  <si>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</si>
  <si>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</si>
  <si>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</si>
  <si>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</si>
  <si>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</si>
  <si>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</si>
  <si>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</si>
  <si>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</si>
  <si>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</si>
  <si>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</si>
  <si>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</si>
  <si>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</si>
  <si>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</si>
  <si>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</si>
  <si>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</si>
  <si>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</si>
  <si>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</si>
  <si>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</si>
  <si>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</si>
  <si>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</si>
  <si>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</si>
  <si>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</si>
  <si>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</si>
  <si>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</si>
  <si>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</si>
  <si>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</si>
  <si>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</si>
  <si>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</si>
  <si>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</si>
  <si>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</si>
  <si>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</si>
  <si>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</si>
  <si>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</si>
  <si>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</si>
  <si>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</si>
  <si>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</si>
  <si>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</si>
  <si>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</si>
  <si>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</si>
  <si>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</si>
  <si>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</si>
  <si>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</si>
  <si>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</si>
  <si>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</si>
  <si>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</si>
  <si>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</si>
  <si>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</si>
  <si>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</si>
  <si>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</si>
  <si>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</si>
  <si>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</si>
  <si>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</si>
  <si>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</si>
  <si>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</si>
  <si>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</si>
  <si>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</si>
  <si>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</si>
  <si>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</si>
  <si>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</si>
  <si>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</si>
  <si>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</si>
  <si>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</si>
  <si>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</si>
  <si>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</si>
  <si>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</si>
  <si>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</si>
  <si>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</si>
  <si>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</si>
  <si>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</si>
  <si>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</si>
  <si>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</si>
  <si>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</si>
  <si>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</si>
  <si>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</si>
  <si>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</si>
  <si>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</si>
  <si>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</si>
  <si>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</si>
  <si>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</si>
  <si>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</si>
  <si>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</si>
  <si>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</si>
  <si>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</si>
  <si>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</si>
  <si>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</si>
  <si>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</si>
  <si>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</si>
  <si>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</si>
  <si>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</si>
  <si>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</si>
  <si>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</si>
  <si>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</si>
  <si>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</si>
  <si>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</si>
  <si>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</si>
  <si>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</si>
  <si>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</si>
  <si>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</si>
  <si>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</si>
  <si>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</si>
  <si>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</si>
  <si>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</si>
  <si>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</si>
  <si>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</si>
  <si>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</si>
  <si>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</si>
  <si>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</si>
  <si>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</si>
  <si>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</si>
  <si>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</si>
  <si>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</si>
  <si>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</si>
  <si>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</si>
  <si>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</si>
  <si>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</si>
  <si>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</si>
  <si>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</si>
  <si>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</si>
  <si>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</si>
  <si>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</si>
  <si>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</si>
  <si>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</si>
  <si>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</si>
  <si>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</si>
  <si>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</si>
  <si>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</si>
  <si>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</si>
  <si>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</si>
  <si>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</si>
  <si>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</si>
  <si>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</si>
  <si>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</si>
  <si>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</si>
  <si>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</si>
  <si>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</si>
  <si>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</si>
  <si>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</si>
  <si>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</si>
  <si>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</si>
  <si>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</si>
  <si>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</si>
  <si>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</si>
  <si>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</si>
  <si>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</si>
  <si>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</si>
  <si>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</si>
  <si>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</si>
  <si>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</si>
  <si>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</si>
  <si>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</si>
  <si>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</si>
  <si>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</si>
  <si>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</si>
  <si>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</si>
  <si>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</si>
  <si>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</si>
  <si>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</si>
  <si>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</si>
  <si>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</si>
  <si>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</si>
  <si>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</si>
  <si>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</si>
  <si>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</si>
  <si>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</si>
  <si>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</si>
  <si>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</si>
  <si>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</si>
  <si>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</si>
  <si>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</si>
  <si>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</si>
  <si>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</si>
  <si>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</si>
  <si>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</si>
  <si>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</si>
  <si>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</si>
  <si>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</si>
  <si>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</si>
  <si>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</si>
  <si>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</si>
  <si>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</si>
  <si>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</si>
  <si>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</si>
  <si>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</si>
  <si>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</si>
  <si>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</si>
  <si>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</si>
  <si>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</si>
  <si>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</si>
  <si>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</si>
  <si>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</si>
  <si>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</si>
  <si>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</si>
  <si>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</si>
  <si>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</si>
  <si>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</si>
  <si>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</si>
  <si>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</si>
  <si>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</si>
  <si>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</si>
  <si>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</si>
  <si>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</si>
  <si>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</si>
  <si>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</si>
  <si>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</si>
  <si>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</si>
  <si>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</si>
  <si>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</si>
  <si>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</si>
  <si>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</si>
  <si>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</si>
  <si>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</si>
  <si>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</si>
  <si>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</si>
  <si>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</si>
  <si>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</si>
  <si>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</si>
  <si>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</si>
  <si>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</si>
  <si>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</si>
  <si>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</si>
  <si>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</si>
  <si>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</si>
  <si>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</si>
  <si>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</si>
  <si>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</si>
  <si>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</si>
  <si>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</si>
  <si>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</si>
  <si>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</si>
  <si>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</si>
  <si>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</si>
  <si>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</si>
  <si>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</si>
  <si>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</si>
  <si>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</si>
  <si>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</si>
  <si>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</si>
  <si>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</si>
  <si>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</si>
  <si>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</si>
  <si>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</si>
  <si>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</si>
  <si>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</si>
  <si>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</si>
  <si>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</si>
  <si>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</si>
  <si>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</si>
  <si>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</si>
  <si>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</si>
  <si>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</si>
  <si>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</si>
  <si>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</si>
  <si>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</si>
  <si>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</si>
  <si>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</si>
  <si>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</si>
  <si>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</si>
  <si>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</si>
  <si>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</si>
  <si>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</si>
  <si>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</si>
  <si>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</si>
  <si>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</si>
  <si>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</si>
  <si>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</si>
  <si>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</si>
  <si>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</si>
  <si>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</si>
  <si>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</si>
  <si>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</si>
  <si>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</si>
  <si>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</si>
  <si>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</si>
  <si>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</si>
  <si>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</si>
  <si>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</si>
  <si>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</si>
  <si>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</si>
  <si>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</si>
  <si>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</si>
  <si>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</si>
  <si>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</si>
  <si>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</si>
  <si>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</si>
  <si>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</si>
  <si>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</si>
  <si>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</si>
  <si>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</si>
  <si>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</si>
  <si>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</si>
  <si>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</si>
  <si>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</si>
  <si>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</si>
  <si>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</si>
  <si>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</si>
  <si>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</si>
  <si>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</si>
  <si>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</si>
  <si>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</si>
  <si>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</si>
  <si>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</si>
  <si>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</si>
  <si>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</si>
  <si>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</si>
  <si>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</si>
  <si>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</si>
  <si>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</si>
  <si>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</si>
  <si>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</si>
  <si>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</si>
  <si>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</si>
  <si>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</si>
  <si>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</si>
  <si>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</si>
  <si>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</si>
  <si>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</si>
  <si>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</si>
  <si>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</si>
  <si>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</si>
  <si>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</si>
  <si>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</si>
  <si>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</si>
  <si>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</si>
  <si>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</si>
  <si>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</si>
  <si>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</si>
  <si>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</si>
  <si>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</si>
  <si>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</si>
  <si>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</si>
  <si>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</si>
  <si>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</si>
  <si>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</si>
  <si>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</si>
  <si>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</si>
  <si>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</si>
  <si>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</si>
  <si>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</si>
  <si>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</si>
  <si>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</si>
  <si>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</si>
  <si>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</si>
  <si>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</si>
  <si>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</si>
  <si>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</si>
  <si>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</si>
  <si>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</si>
  <si>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</si>
  <si>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</si>
  <si>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</si>
  <si>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</si>
  <si>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</si>
  <si>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</si>
  <si>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</si>
  <si>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</si>
  <si>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</si>
  <si>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</si>
  <si>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</si>
  <si>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</si>
  <si>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</si>
  <si>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</si>
  <si>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</si>
  <si>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</si>
  <si>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</si>
  <si>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</si>
  <si>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</si>
  <si>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</si>
  <si>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</si>
  <si>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</si>
  <si>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</si>
  <si>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</si>
  <si>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</si>
  <si>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</si>
  <si>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</si>
  <si>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</si>
  <si>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</si>
  <si>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</si>
  <si>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</si>
  <si>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</si>
  <si>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</si>
  <si>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</si>
  <si>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</si>
  <si>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</si>
  <si>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</si>
  <si>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</si>
  <si>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</si>
  <si>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</si>
  <si>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</si>
  <si>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</si>
  <si>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</si>
  <si>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</si>
  <si>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</si>
  <si>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</si>
  <si>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</si>
  <si>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</si>
  <si>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</si>
  <si>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</si>
  <si>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</si>
  <si>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</si>
  <si>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</si>
  <si>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</si>
  <si>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</si>
  <si>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</si>
  <si>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</si>
  <si>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</si>
  <si>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</si>
  <si>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</si>
  <si>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</si>
  <si>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</si>
  <si>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</si>
  <si>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</si>
  <si>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</si>
  <si>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</si>
  <si>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</si>
  <si>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</si>
  <si>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</si>
  <si>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</si>
  <si>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</si>
  <si>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</si>
  <si>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</si>
  <si>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</si>
  <si>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</si>
  <si>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</si>
  <si>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</si>
  <si>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</si>
  <si>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</si>
  <si>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</si>
  <si>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</si>
  <si>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</si>
  <si>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</si>
  <si>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</si>
  <si>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</si>
  <si>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</si>
  <si>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</si>
  <si>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</si>
  <si>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</si>
  <si>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</si>
  <si>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</si>
  <si>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</si>
  <si>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</si>
  <si>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</si>
  <si>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</si>
  <si>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</si>
  <si>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</si>
  <si>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</si>
  <si>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</si>
  <si>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</si>
  <si>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</si>
  <si>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</si>
  <si>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</si>
  <si>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</si>
  <si>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</si>
  <si>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</si>
  <si>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</si>
  <si>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</si>
  <si>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</si>
  <si>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</si>
  <si>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</si>
  <si>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</si>
  <si>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</si>
  <si>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</si>
  <si>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</si>
  <si>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</si>
  <si>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</si>
  <si>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</si>
  <si>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</si>
  <si>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</si>
  <si>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</si>
  <si>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</si>
  <si>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</si>
  <si>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</si>
  <si>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</si>
  <si>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</si>
  <si>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</si>
  <si>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</si>
  <si>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</si>
  <si>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</si>
  <si>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</si>
  <si>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</si>
  <si>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</si>
  <si>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</si>
  <si>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</si>
  <si>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</si>
  <si>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</si>
  <si>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</si>
  <si>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</si>
  <si>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</si>
  <si>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</si>
  <si>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</si>
  <si>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</si>
  <si>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</si>
  <si>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</si>
  <si>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</si>
  <si>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</si>
  <si>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</si>
  <si>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</si>
  <si>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</si>
  <si>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</si>
  <si>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</si>
  <si>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</si>
  <si>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</si>
  <si>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</si>
  <si>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</si>
  <si>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</si>
  <si>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</si>
  <si>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</si>
  <si>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</si>
  <si>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</si>
  <si>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</si>
  <si>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</si>
  <si>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</si>
  <si>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</si>
  <si>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</si>
  <si>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</si>
  <si>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</si>
  <si>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</si>
  <si>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</si>
  <si>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</si>
  <si>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</si>
  <si>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</si>
  <si>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</si>
  <si>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</si>
  <si>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</si>
  <si>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</si>
  <si>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</si>
  <si>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</si>
  <si>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</si>
  <si>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</si>
  <si>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</si>
  <si>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</si>
  <si>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</si>
  <si>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</si>
  <si>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</si>
  <si>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</si>
  <si>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</si>
  <si>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</si>
  <si>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</si>
  <si>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</si>
  <si>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</si>
  <si>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</si>
  <si>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</si>
  <si>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</si>
  <si>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</si>
  <si>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</si>
  <si>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</si>
  <si>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</si>
  <si>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</si>
  <si>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</si>
  <si>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</si>
  <si>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</si>
  <si>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</si>
  <si>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</si>
  <si>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</si>
  <si>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</si>
  <si>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</si>
  <si>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</si>
  <si>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</si>
  <si>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</si>
  <si>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</si>
  <si>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</si>
  <si>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</si>
  <si>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</si>
  <si>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</si>
  <si>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</si>
  <si>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</si>
  <si>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</si>
  <si>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</si>
  <si>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</si>
  <si>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</si>
  <si>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</si>
  <si>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</si>
  <si>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</si>
  <si>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</si>
  <si>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</si>
  <si>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</si>
  <si>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</si>
  <si>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</si>
  <si>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</si>
  <si>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</si>
  <si>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</si>
  <si>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</si>
  <si>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</si>
  <si>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</si>
  <si>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</si>
  <si>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</si>
  <si>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</si>
  <si>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</si>
  <si>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</si>
  <si>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</si>
  <si>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</si>
  <si>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</si>
  <si>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</si>
  <si>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</si>
  <si>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</si>
  <si>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</si>
  <si>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</si>
  <si>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</si>
  <si>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</si>
  <si>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</si>
  <si>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</si>
  <si>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</si>
  <si>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</si>
  <si>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</si>
  <si>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</si>
  <si>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</si>
  <si>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</si>
  <si>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</si>
  <si>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</si>
  <si>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</si>
  <si>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</si>
  <si>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</si>
  <si>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</si>
  <si>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</si>
  <si>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</si>
  <si>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</si>
  <si>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</si>
  <si>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</si>
  <si>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</si>
  <si>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</si>
  <si>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</si>
  <si>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</si>
  <si>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</si>
  <si>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</si>
  <si>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</si>
  <si>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</si>
  <si>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</si>
  <si>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</si>
  <si>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</si>
  <si>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</si>
  <si>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</si>
  <si>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</si>
  <si>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</si>
  <si>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</si>
  <si>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</si>
  <si>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</si>
  <si>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</si>
  <si>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</si>
  <si>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</si>
  <si>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</si>
  <si>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</si>
  <si>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</si>
  <si>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</si>
  <si>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</si>
  <si>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</si>
  <si>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</si>
  <si>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</si>
  <si>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</si>
  <si>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</si>
  <si>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</si>
  <si>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</si>
  <si>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</si>
  <si>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</si>
  <si>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</si>
  <si>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</si>
  <si>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</si>
  <si>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</si>
  <si>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</si>
  <si>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</si>
  <si>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</si>
  <si>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</si>
  <si>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</si>
  <si>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</si>
  <si>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</si>
  <si>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</si>
  <si>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</si>
  <si>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</si>
  <si>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</si>
  <si>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</si>
  <si>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</si>
  <si>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</si>
  <si>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</si>
  <si>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</si>
  <si>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</si>
  <si>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</si>
  <si>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</si>
  <si>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</si>
  <si>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</si>
  <si>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</si>
  <si>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</si>
  <si>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</si>
  <si>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</si>
  <si>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</si>
  <si>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</si>
  <si>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</si>
  <si>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</si>
  <si>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</si>
  <si>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</si>
  <si>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</si>
  <si>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</si>
  <si>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</si>
  <si>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</si>
  <si>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</si>
  <si>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</si>
  <si>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</si>
  <si>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</si>
  <si>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</si>
  <si>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</si>
  <si>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</si>
  <si>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</si>
  <si>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</si>
  <si>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</si>
  <si>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</si>
  <si>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</si>
  <si>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</si>
  <si>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</si>
  <si>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</si>
  <si>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</si>
  <si>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</si>
  <si>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</si>
  <si>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</si>
  <si>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</si>
  <si>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</si>
  <si>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</si>
  <si>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</si>
  <si>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</si>
  <si>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</si>
  <si>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</si>
  <si>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</si>
  <si>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</si>
  <si>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</si>
  <si>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</si>
  <si>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</si>
  <si>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</si>
  <si>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</si>
  <si>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</si>
  <si>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</si>
  <si>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</si>
  <si>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</si>
  <si>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</si>
  <si>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</si>
  <si>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</si>
  <si>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</si>
  <si>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</si>
  <si>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</si>
  <si>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</si>
  <si>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</si>
  <si>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</si>
  <si>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</si>
  <si>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</si>
  <si>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</si>
  <si>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</si>
  <si>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</si>
  <si>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</si>
  <si>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</si>
  <si>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</si>
  <si>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</si>
  <si>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</si>
  <si>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</si>
  <si>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</si>
  <si>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</si>
  <si>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</si>
  <si>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</si>
  <si>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</si>
  <si>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</si>
  <si>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</si>
  <si>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</si>
  <si>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</si>
  <si>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</si>
  <si>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</si>
  <si>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</si>
  <si>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</si>
  <si>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</si>
  <si>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</si>
  <si>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</si>
  <si>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</si>
  <si>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</si>
  <si>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</si>
  <si>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</si>
  <si>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</si>
  <si>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</si>
  <si>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</si>
  <si>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</si>
  <si>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</si>
  <si>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</si>
  <si>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</si>
  <si>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</si>
  <si>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</si>
  <si>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</si>
  <si>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</si>
  <si>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</si>
  <si>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</si>
  <si>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</si>
  <si>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</si>
  <si>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</si>
  <si>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</si>
  <si>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</si>
  <si>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</si>
  <si>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</si>
  <si>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</si>
  <si>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</si>
  <si>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</si>
  <si>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</si>
  <si>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</si>
  <si>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</si>
  <si>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</si>
  <si>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</si>
  <si>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</si>
  <si>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</si>
  <si>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</si>
  <si>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</si>
  <si>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</si>
  <si>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</si>
  <si>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</si>
  <si>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</si>
  <si>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</si>
  <si>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</si>
  <si>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</si>
  <si>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</si>
  <si>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</si>
  <si>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</si>
  <si>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</si>
  <si>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</si>
  <si>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</si>
  <si>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</si>
  <si>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</si>
  <si>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</si>
  <si>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</si>
  <si>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</si>
  <si>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</si>
  <si>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</si>
  <si>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</si>
  <si>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</si>
  <si>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</si>
  <si>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</si>
  <si>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</si>
  <si>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</si>
  <si>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</si>
  <si>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</si>
  <si>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</si>
  <si>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</si>
  <si>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</si>
  <si>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</si>
  <si>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</si>
  <si>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</si>
  <si>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</si>
  <si>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</si>
  <si>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</si>
  <si>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</si>
  <si>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</si>
  <si>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</si>
  <si>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</si>
  <si>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</si>
  <si>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</si>
  <si>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</si>
  <si>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</si>
  <si>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</si>
  <si>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</si>
  <si>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</si>
  <si>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</si>
  <si>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</si>
  <si>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</si>
  <si>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</si>
  <si>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</si>
  <si>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</si>
  <si>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</si>
  <si>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</si>
  <si>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</si>
  <si>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</si>
  <si>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</si>
  <si>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</si>
  <si>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</si>
  <si>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</si>
  <si>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</si>
  <si>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</si>
  <si>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</si>
  <si>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</si>
  <si>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</si>
  <si>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</si>
  <si>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</si>
  <si>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</si>
  <si>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</si>
  <si>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</si>
  <si>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</si>
  <si>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</si>
  <si>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</si>
  <si>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</si>
  <si>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</si>
  <si>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</si>
  <si>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</si>
  <si>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</si>
  <si>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</si>
  <si>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</si>
  <si>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</si>
  <si>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</si>
  <si>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</si>
  <si>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</si>
  <si>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</si>
  <si>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</si>
  <si>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</si>
  <si>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</si>
  <si>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</si>
  <si>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</si>
  <si>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</si>
  <si>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</si>
  <si>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</si>
  <si>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</si>
  <si>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</si>
  <si>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</si>
  <si>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</si>
  <si>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</si>
  <si>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</si>
  <si>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</si>
  <si>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</si>
  <si>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</si>
  <si>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</si>
  <si>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</si>
  <si>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</si>
  <si>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</si>
  <si>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</si>
  <si>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</si>
  <si>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</si>
  <si>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</si>
  <si>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</si>
  <si>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</si>
  <si>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</si>
  <si>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</si>
  <si>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</si>
  <si>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</si>
  <si>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</si>
  <si>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</si>
  <si>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</si>
  <si>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</si>
  <si>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</si>
  <si>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</si>
  <si>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</si>
  <si>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</si>
  <si>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</si>
  <si>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</si>
  <si>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</si>
  <si>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</si>
  <si>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</si>
  <si>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</si>
  <si>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</si>
  <si>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</si>
  <si>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</si>
  <si>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</si>
  <si>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</si>
  <si>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</si>
  <si>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</si>
  <si>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</si>
  <si>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</si>
  <si>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</si>
  <si>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</si>
  <si>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</si>
  <si>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</si>
  <si>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</si>
  <si>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</si>
  <si>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</si>
  <si>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</si>
  <si>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</si>
  <si>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</si>
  <si>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</si>
  <si>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</si>
  <si>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</si>
  <si>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</si>
  <si>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</si>
  <si>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</si>
  <si>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</si>
  <si>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</si>
  <si>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</si>
  <si>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</si>
  <si>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</si>
  <si>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</si>
  <si>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</si>
  <si>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</si>
  <si>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</si>
  <si>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</si>
  <si>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</si>
  <si>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</si>
  <si>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</si>
  <si>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</si>
  <si>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</si>
  <si>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</si>
  <si>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</si>
  <si>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</si>
  <si>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</si>
  <si>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</si>
  <si>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</si>
  <si>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</si>
  <si>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</si>
  <si>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</si>
  <si>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</si>
  <si>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</si>
  <si>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</si>
  <si>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</si>
  <si>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</si>
  <si>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</si>
  <si>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</si>
  <si>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</si>
  <si>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</si>
  <si>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</si>
  <si>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</si>
  <si>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</si>
  <si>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</si>
  <si>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</si>
  <si>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</si>
  <si>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</si>
  <si>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</si>
  <si>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</si>
  <si>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</si>
  <si>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</si>
  <si>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</si>
  <si>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</si>
  <si>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</si>
  <si>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</si>
  <si>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</si>
  <si>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</si>
  <si>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</si>
  <si>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</si>
  <si>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</si>
  <si>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</si>
  <si>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</si>
  <si>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</si>
  <si>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</si>
  <si>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</si>
  <si>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</si>
  <si>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</si>
  <si>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</si>
  <si>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</si>
  <si>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</si>
  <si>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</si>
  <si>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</si>
  <si>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</si>
  <si>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</si>
  <si>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</si>
  <si>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</si>
  <si>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</si>
  <si>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</si>
  <si>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</si>
  <si>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</si>
  <si>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</si>
  <si>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</si>
  <si>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</si>
  <si>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</si>
  <si>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</si>
  <si>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</si>
  <si>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</si>
  <si>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</si>
  <si>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</si>
  <si>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</si>
  <si>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</si>
  <si>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</si>
  <si>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</si>
  <si>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</si>
  <si>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</si>
  <si>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</si>
  <si>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</si>
  <si>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</si>
  <si>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</si>
  <si>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</si>
  <si>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</si>
  <si>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</si>
  <si>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</si>
  <si>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</si>
  <si>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</si>
  <si>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</si>
  <si>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</si>
  <si>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</si>
  <si>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</si>
  <si>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</si>
  <si>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</si>
  <si>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</si>
  <si>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</si>
  <si>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</si>
  <si>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</si>
  <si>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</si>
  <si>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</si>
  <si>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</si>
  <si>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</si>
  <si>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</si>
  <si>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</si>
  <si>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</si>
  <si>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</si>
  <si>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</si>
  <si>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</si>
  <si>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</si>
  <si>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</si>
  <si>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</si>
  <si>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</si>
  <si>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</si>
  <si>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</si>
  <si>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</si>
  <si>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</si>
  <si>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</si>
  <si>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</si>
  <si>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</si>
  <si>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</si>
  <si>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</si>
  <si>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</si>
  <si>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</si>
  <si>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</si>
  <si>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</si>
  <si>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</si>
  <si>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</si>
  <si>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</si>
  <si>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</si>
  <si>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</si>
  <si>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</si>
  <si>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</si>
  <si>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</si>
  <si>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</si>
  <si>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</si>
  <si>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</si>
  <si>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</si>
  <si>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</si>
  <si>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</si>
  <si>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</si>
  <si>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</si>
  <si>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</si>
  <si>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</si>
  <si>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</si>
  <si>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</si>
  <si>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</si>
  <si>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</si>
  <si>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</si>
  <si>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</si>
  <si>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</si>
  <si>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</si>
  <si>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</si>
  <si>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</si>
  <si>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</si>
  <si>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</si>
  <si>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</si>
  <si>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</si>
  <si>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</si>
  <si>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</si>
  <si>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</si>
  <si>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</si>
  <si>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</si>
  <si>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</si>
  <si>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</si>
  <si>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</si>
  <si>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</si>
  <si>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</si>
  <si>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</si>
  <si>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</si>
  <si>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</si>
  <si>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</si>
  <si>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</si>
  <si>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</si>
  <si>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</si>
  <si>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</si>
  <si>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</si>
  <si>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</si>
  <si>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</si>
  <si>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</si>
  <si>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</si>
  <si>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</si>
  <si>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</si>
  <si>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</si>
  <si>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</si>
  <si>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</si>
  <si>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</si>
  <si>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</si>
  <si>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</si>
  <si>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</si>
  <si>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</si>
  <si>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</si>
  <si>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</si>
  <si>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</si>
  <si>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</si>
  <si>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</si>
  <si>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</si>
  <si>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</si>
  <si>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</si>
  <si>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</si>
  <si>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</si>
  <si>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</si>
  <si>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</si>
  <si>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</si>
  <si>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</si>
  <si>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</si>
  <si>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</si>
  <si>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</si>
  <si>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</si>
  <si>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</si>
  <si>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</si>
  <si>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</si>
  <si>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</si>
  <si>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</si>
  <si>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</si>
  <si>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</si>
  <si>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</si>
  <si>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</si>
  <si>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</si>
  <si>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</si>
  <si>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</si>
  <si>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</si>
  <si>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</si>
  <si>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</si>
  <si>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</si>
  <si>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</si>
  <si>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</si>
  <si>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</si>
  <si>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</si>
  <si>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</si>
  <si>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</si>
  <si>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</si>
  <si>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</si>
  <si>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</si>
  <si>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</si>
  <si>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</si>
  <si>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</si>
  <si>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</si>
  <si>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</si>
  <si>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</si>
  <si>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</si>
  <si>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</si>
  <si>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</si>
  <si>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</si>
  <si>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</si>
  <si>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</si>
  <si>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</si>
  <si>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</si>
  <si>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</si>
  <si>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</si>
  <si>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</si>
  <si>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</si>
  <si>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</si>
  <si>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</si>
  <si>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</si>
  <si>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</si>
  <si>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</si>
  <si>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</si>
  <si>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</si>
  <si>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</si>
  <si>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</si>
  <si>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</si>
  <si>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</si>
  <si>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</si>
  <si>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</si>
  <si>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</si>
  <si>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</si>
  <si>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</si>
  <si>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</si>
  <si>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</si>
  <si>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</si>
  <si>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</si>
  <si>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</si>
  <si>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</si>
  <si>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</si>
  <si>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</si>
  <si>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</si>
  <si>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</si>
  <si>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</si>
  <si>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</si>
  <si>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</si>
  <si>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</si>
  <si>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</si>
  <si>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</si>
  <si>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</si>
  <si>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</si>
  <si>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</si>
  <si>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</si>
  <si>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</si>
  <si>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</si>
  <si>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</si>
  <si>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</si>
  <si>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</si>
  <si>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</si>
  <si>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</si>
  <si>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</si>
  <si>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</si>
  <si>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</si>
  <si>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</si>
  <si>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</si>
  <si>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</si>
  <si>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</si>
  <si>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</si>
  <si>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</si>
  <si>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</si>
  <si>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</si>
  <si>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</si>
  <si>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</si>
  <si>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</si>
  <si>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</si>
  <si>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</si>
  <si>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</si>
  <si>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</si>
  <si>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</si>
  <si>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</si>
  <si>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</si>
  <si>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</si>
  <si>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</si>
  <si>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</si>
  <si>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</si>
  <si>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</si>
  <si>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</si>
  <si>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</si>
  <si>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</si>
  <si>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</si>
  <si>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</si>
  <si>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</si>
  <si>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</si>
  <si>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</si>
  <si>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</si>
  <si>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</si>
  <si>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</si>
  <si>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</si>
  <si>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</si>
  <si>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</si>
  <si>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</si>
  <si>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</si>
  <si>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</si>
  <si>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</si>
  <si>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</si>
  <si>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</si>
  <si>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</si>
  <si>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</si>
  <si>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</si>
  <si>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</si>
  <si>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</si>
  <si>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</si>
  <si>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</si>
  <si>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</si>
  <si>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</si>
  <si>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</si>
  <si>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</si>
  <si>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</si>
  <si>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</si>
  <si>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</si>
  <si>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</si>
  <si>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</si>
  <si>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</si>
  <si>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</si>
  <si>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</si>
  <si>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</si>
  <si>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</si>
  <si>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</si>
  <si>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</si>
  <si>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</si>
  <si>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</si>
  <si>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</si>
  <si>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</si>
  <si>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</si>
  <si>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</si>
  <si>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</si>
  <si>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</si>
  <si>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</si>
  <si>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</si>
  <si>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</si>
  <si>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</si>
  <si>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</si>
  <si>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</si>
  <si>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</si>
  <si>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</si>
  <si>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</si>
  <si>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</si>
  <si>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</si>
  <si>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</si>
  <si>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</si>
  <si>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</si>
  <si>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</si>
  <si>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</si>
  <si>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</si>
  <si>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</si>
  <si>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</si>
  <si>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</si>
  <si>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</si>
  <si>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</si>
  <si>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</si>
  <si>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</si>
  <si>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</si>
  <si>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</si>
  <si>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</si>
  <si>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</si>
  <si>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</si>
  <si>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</si>
  <si>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</si>
  <si>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</si>
  <si>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</si>
  <si>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</si>
  <si>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</si>
  <si>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</si>
  <si>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</si>
  <si>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</si>
  <si>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</si>
  <si>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</si>
  <si>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</si>
  <si>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</si>
  <si>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</si>
  <si>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</si>
  <si>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</si>
  <si>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</si>
  <si>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</si>
  <si>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</si>
  <si>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</si>
  <si>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</si>
  <si>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</si>
  <si>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</si>
  <si>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</si>
  <si>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</si>
  <si>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</si>
  <si>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</si>
  <si>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</si>
  <si>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</si>
  <si>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</si>
  <si>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</si>
  <si>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</si>
  <si>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</si>
  <si>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</si>
  <si>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</si>
  <si>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</si>
  <si>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</si>
  <si>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</si>
  <si>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</si>
  <si>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</si>
  <si>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</si>
  <si>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</si>
  <si>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</si>
  <si>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</si>
  <si>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</si>
  <si>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</si>
  <si>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</si>
  <si>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</si>
  <si>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</si>
  <si>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</si>
  <si>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</si>
  <si>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</si>
  <si>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</si>
  <si>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</si>
  <si>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</si>
  <si>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</si>
  <si>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</si>
  <si>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</si>
  <si>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</si>
  <si>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</si>
  <si>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</si>
  <si>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</si>
  <si>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</si>
  <si>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</si>
  <si>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</si>
  <si>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</si>
  <si>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</si>
  <si>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</si>
  <si>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</si>
  <si>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</si>
  <si>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</si>
  <si>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</si>
  <si>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</si>
  <si>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</si>
  <si>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</si>
  <si>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</si>
  <si>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</si>
  <si>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</si>
  <si>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</si>
  <si>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</si>
  <si>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</si>
  <si>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</si>
  <si>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</si>
  <si>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</si>
  <si>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</si>
  <si>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</si>
  <si>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</si>
  <si>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</si>
  <si>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</si>
  <si>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</si>
  <si>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</si>
  <si>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</si>
  <si>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</si>
  <si>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</si>
  <si>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</si>
  <si>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</si>
  <si>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</si>
  <si>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</si>
  <si>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</si>
  <si>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</si>
  <si>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</si>
  <si>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</si>
  <si>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</si>
  <si>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</si>
  <si>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</si>
  <si>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</si>
  <si>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</si>
  <si>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</si>
  <si>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</si>
  <si>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</si>
  <si>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</si>
  <si>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</si>
  <si>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</si>
  <si>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</si>
  <si>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</si>
  <si>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</si>
  <si>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</si>
  <si>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</si>
  <si>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</si>
  <si>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</si>
  <si>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</si>
  <si>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</si>
  <si>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</si>
  <si>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</si>
  <si>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</si>
  <si>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</si>
  <si>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</si>
  <si>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</si>
  <si>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</si>
  <si>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</si>
  <si>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</si>
  <si>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</si>
  <si>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</si>
  <si>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</si>
  <si>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</si>
  <si>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</si>
  <si>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</si>
  <si>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</si>
  <si>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</si>
  <si>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</si>
  <si>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</si>
  <si>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</si>
  <si>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</si>
  <si>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</si>
  <si>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</si>
  <si>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</si>
  <si>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</si>
  <si>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</si>
  <si>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</si>
  <si>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</si>
  <si>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</si>
  <si>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</si>
  <si>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</si>
  <si>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</si>
  <si>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</si>
  <si>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</si>
  <si>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</si>
  <si>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</si>
  <si>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</si>
  <si>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</si>
  <si>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</si>
  <si>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</si>
  <si>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</si>
  <si>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</si>
  <si>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</si>
  <si>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</si>
  <si>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</si>
  <si>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</si>
  <si>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</si>
  <si>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</si>
  <si>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</si>
  <si>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</si>
  <si>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</si>
  <si>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</si>
  <si>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</si>
  <si>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</si>
  <si>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</si>
  <si>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</si>
  <si>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</si>
  <si>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</si>
  <si>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</si>
  <si>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</si>
  <si>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</si>
  <si>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</si>
  <si>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</si>
  <si>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</si>
  <si>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</si>
  <si>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</si>
  <si>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</si>
  <si>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</si>
  <si>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</si>
  <si>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</si>
  <si>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</si>
  <si>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</si>
  <si>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</si>
  <si>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</si>
  <si>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</si>
  <si>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</si>
  <si>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</si>
  <si>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</si>
  <si>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</si>
  <si>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</si>
  <si>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</si>
  <si>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</si>
  <si>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</si>
  <si>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</si>
  <si>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</si>
  <si>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</si>
  <si>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</si>
  <si>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</si>
  <si>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</si>
  <si>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</si>
  <si>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</si>
  <si>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</si>
  <si>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</si>
  <si>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</si>
  <si>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</si>
  <si>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</si>
  <si>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</si>
  <si>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</si>
  <si>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</si>
  <si>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</si>
  <si>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</si>
  <si>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</si>
  <si>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</si>
  <si>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</si>
  <si>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</si>
  <si>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</si>
  <si>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</si>
  <si>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</si>
  <si>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</si>
  <si>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</si>
  <si>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</si>
  <si>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</si>
  <si>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</si>
  <si>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</si>
  <si>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</si>
  <si>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</si>
  <si>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</si>
  <si>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</si>
  <si>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</si>
  <si>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</si>
  <si>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</si>
  <si>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</si>
  <si>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</si>
  <si>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</si>
  <si>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</si>
  <si>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</si>
  <si>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</si>
  <si>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</si>
  <si>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</si>
  <si>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</si>
  <si>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</si>
  <si>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</si>
  <si>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</si>
  <si>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</si>
  <si>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</si>
  <si>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</si>
  <si>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</si>
  <si>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</si>
  <si>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</si>
  <si>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</si>
  <si>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</si>
  <si>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</si>
  <si>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</si>
  <si>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</si>
  <si>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</si>
  <si>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</si>
  <si>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</si>
  <si>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</si>
  <si>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</si>
  <si>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</si>
  <si>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</si>
  <si>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</si>
  <si>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</si>
  <si>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</si>
  <si>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</si>
  <si>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</si>
  <si>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</si>
  <si>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</si>
  <si>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</si>
  <si>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</si>
  <si>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</si>
  <si>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</si>
  <si>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</si>
  <si>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</si>
  <si>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</si>
  <si>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</si>
  <si>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</si>
  <si>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</si>
  <si>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</si>
  <si>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</si>
  <si>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</si>
  <si>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</si>
  <si>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</si>
  <si>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</si>
  <si>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</si>
  <si>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</si>
  <si>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</si>
  <si>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</si>
  <si>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</si>
  <si>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</si>
  <si>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</si>
  <si>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</si>
  <si>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</si>
  <si>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</si>
  <si>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</si>
  <si>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</si>
  <si>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</si>
  <si>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</si>
  <si>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</si>
  <si>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</si>
  <si>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</si>
  <si>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</si>
  <si>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</si>
  <si>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</si>
  <si>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</si>
  <si>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</si>
  <si>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</si>
  <si>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</si>
  <si>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</si>
  <si>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</si>
  <si>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</si>
  <si>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</si>
  <si>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</si>
  <si>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</si>
  <si>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</si>
  <si>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</si>
  <si>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</si>
  <si>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</si>
  <si>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</si>
  <si>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</si>
  <si>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</si>
  <si>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</si>
  <si>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</si>
  <si>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</si>
  <si>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</si>
  <si>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</si>
  <si>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</si>
  <si>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</si>
  <si>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</si>
  <si>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</si>
  <si>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</si>
  <si>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</si>
  <si>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</si>
  <si>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</si>
  <si>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</si>
  <si>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</si>
  <si>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</si>
  <si>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</si>
  <si>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</si>
  <si>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</si>
  <si>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</si>
  <si>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</si>
  <si>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</si>
  <si>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</si>
  <si>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</si>
  <si>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</si>
  <si>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</si>
  <si>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</si>
  <si>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</si>
  <si>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</si>
  <si>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</si>
  <si>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</si>
  <si>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</si>
  <si>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</si>
  <si>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</si>
  <si>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</si>
  <si>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</si>
  <si>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</si>
  <si>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</si>
  <si>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</si>
  <si>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</si>
  <si>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</si>
  <si>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</si>
  <si>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</si>
  <si>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</si>
  <si>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</si>
  <si>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</si>
  <si>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</si>
  <si>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</si>
  <si>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</si>
  <si>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</si>
  <si>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</si>
  <si>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</si>
  <si>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</si>
  <si>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</si>
  <si>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</si>
  <si>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</si>
  <si>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</si>
  <si>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</si>
  <si>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</si>
  <si>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</si>
  <si>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</si>
  <si>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</si>
  <si>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</si>
  <si>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</si>
  <si>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</si>
  <si>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</si>
  <si>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</si>
  <si>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</si>
  <si>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</si>
  <si>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</si>
  <si>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</si>
  <si>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</si>
  <si>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</si>
  <si>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</si>
  <si>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</si>
  <si>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</si>
  <si>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</si>
  <si>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</si>
  <si>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</si>
  <si>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</si>
  <si>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</si>
  <si>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</si>
  <si>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</si>
  <si>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</si>
  <si>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</si>
  <si>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</si>
  <si>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</si>
  <si>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</si>
  <si>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</si>
  <si>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</si>
  <si>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</si>
  <si>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</si>
  <si>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</si>
  <si>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</si>
  <si>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</si>
  <si>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</si>
  <si>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</si>
  <si>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</si>
  <si>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</si>
  <si>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</si>
  <si>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</si>
  <si>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</si>
  <si>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</si>
  <si>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</si>
  <si>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</si>
  <si>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</si>
  <si>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</si>
  <si>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</si>
  <si>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</si>
  <si>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</si>
  <si>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</si>
  <si>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</si>
  <si>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</si>
  <si>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</si>
  <si>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</si>
  <si>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</si>
  <si>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</si>
  <si>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</si>
  <si>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</si>
  <si>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</si>
  <si>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</si>
  <si>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</si>
  <si>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</si>
  <si>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</si>
  <si>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</si>
  <si>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</si>
  <si>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</si>
  <si>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</si>
  <si>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</si>
  <si>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</si>
  <si>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</si>
  <si>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</si>
  <si>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</si>
  <si>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</si>
  <si>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</si>
  <si>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</si>
  <si>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</si>
  <si>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</si>
  <si>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</si>
  <si>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</si>
  <si>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</si>
  <si>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</si>
  <si>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</si>
  <si>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</si>
  <si>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</si>
  <si>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</si>
  <si>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</si>
  <si>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</si>
  <si>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</si>
  <si>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</si>
  <si>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</si>
  <si>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</si>
  <si>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</si>
  <si>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</si>
  <si>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</si>
  <si>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</si>
  <si>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</si>
  <si>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</si>
  <si>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</si>
  <si>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</si>
  <si>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</si>
  <si>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</si>
  <si>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</si>
  <si>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</si>
  <si>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</si>
  <si>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</si>
  <si>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</si>
  <si>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</si>
  <si>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</si>
  <si>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</si>
  <si>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</si>
  <si>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</si>
  <si>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</si>
  <si>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</si>
  <si>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</si>
  <si>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</si>
  <si>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</si>
  <si>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</si>
  <si>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</si>
  <si>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</si>
  <si>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</si>
  <si>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</si>
  <si>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</si>
  <si>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</si>
  <si>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</si>
  <si>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</si>
  <si>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</si>
  <si>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</si>
  <si>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</si>
  <si>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</si>
  <si>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</si>
  <si>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</si>
  <si>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</si>
  <si>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</si>
  <si>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</si>
  <si>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</si>
  <si>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</si>
  <si>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</si>
  <si>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</si>
  <si>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</si>
  <si>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</si>
  <si>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</si>
  <si>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</si>
  <si>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</si>
  <si>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</si>
  <si>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</si>
  <si>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</si>
  <si>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</si>
  <si>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</si>
  <si>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</si>
  <si>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</si>
  <si>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</si>
  <si>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</si>
  <si>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</si>
  <si>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</si>
  <si>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</si>
  <si>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</si>
  <si>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</si>
  <si>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</si>
  <si>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</si>
  <si>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</si>
  <si>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</si>
  <si>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</si>
  <si>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</si>
  <si>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</si>
  <si>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</si>
  <si>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</si>
  <si>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</si>
  <si>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</si>
  <si>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</si>
  <si>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</si>
  <si>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</si>
  <si>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</si>
  <si>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</si>
  <si>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</si>
  <si>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</si>
  <si>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</si>
  <si>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</si>
  <si>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</si>
  <si>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</si>
  <si>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</si>
  <si>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</si>
  <si>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</si>
  <si>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</si>
  <si>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</si>
  <si>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</si>
  <si>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</si>
  <si>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</si>
  <si>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</si>
  <si>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</si>
  <si>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</si>
  <si>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</si>
  <si>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</si>
  <si>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</si>
  <si>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</si>
  <si>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</si>
  <si>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</si>
  <si>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</si>
  <si>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</si>
  <si>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</si>
  <si>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</si>
  <si>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</si>
  <si>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</si>
  <si>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</si>
  <si>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</si>
  <si>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</si>
  <si>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</si>
  <si>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</si>
  <si>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</si>
  <si>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</si>
  <si>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</si>
  <si>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</si>
  <si>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</si>
  <si>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</si>
  <si>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</si>
  <si>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</si>
  <si>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</si>
  <si>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</si>
  <si>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</si>
  <si>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</si>
  <si>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</si>
  <si>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</si>
  <si>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</si>
  <si>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</si>
  <si>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</si>
  <si>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</si>
  <si>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</si>
  <si>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</si>
  <si>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</si>
  <si>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</si>
  <si>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</si>
  <si>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</si>
  <si>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</si>
  <si>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</si>
  <si>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</si>
  <si>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</si>
  <si>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</si>
  <si>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</si>
  <si>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</si>
  <si>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</si>
  <si>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</si>
  <si>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</si>
  <si>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</si>
  <si>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</si>
  <si>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</si>
  <si>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</si>
  <si>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</si>
  <si>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</si>
  <si>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</si>
  <si>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</si>
  <si>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</si>
  <si>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</si>
  <si>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</si>
  <si>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</si>
  <si>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</si>
  <si>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</si>
  <si>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</si>
  <si>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</si>
  <si>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</si>
  <si>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</si>
  <si>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</si>
  <si>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</si>
  <si>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</si>
  <si>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</si>
  <si>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</si>
  <si>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</si>
  <si>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</si>
  <si>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</si>
  <si>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</si>
  <si>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</si>
  <si>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</si>
  <si>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</si>
  <si>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</si>
  <si>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</si>
  <si>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</si>
  <si>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</si>
  <si>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</si>
  <si>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</si>
  <si>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</si>
  <si>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</si>
  <si>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</si>
  <si>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</si>
  <si>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</si>
  <si>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</si>
  <si>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</si>
  <si>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</si>
  <si>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</si>
  <si>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</si>
  <si>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</si>
  <si>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</si>
  <si>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</si>
  <si>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</si>
  <si>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</si>
  <si>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</si>
  <si>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</si>
  <si>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</si>
  <si>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</si>
  <si>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</si>
  <si>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</si>
  <si>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</si>
  <si>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</si>
  <si>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</si>
  <si>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</si>
  <si>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</si>
  <si>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</si>
  <si>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</si>
  <si>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</si>
  <si>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</si>
  <si>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</si>
  <si>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</si>
  <si>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</si>
  <si>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</si>
  <si>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</si>
  <si>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</si>
  <si>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</si>
  <si>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</si>
  <si>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</si>
  <si>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</si>
  <si>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</si>
  <si>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</si>
  <si>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</si>
  <si>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</si>
  <si>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</si>
  <si>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</si>
  <si>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</si>
  <si>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</si>
  <si>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</si>
  <si>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</si>
  <si>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</si>
  <si>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</si>
  <si>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</si>
  <si>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</si>
  <si>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</si>
  <si>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</si>
  <si>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</si>
  <si>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</si>
  <si>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</si>
  <si>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</si>
  <si>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</si>
  <si>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</si>
  <si>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</si>
  <si>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</si>
  <si>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</si>
  <si>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</si>
  <si>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</si>
  <si>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</si>
  <si>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</si>
  <si>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</si>
  <si>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</si>
  <si>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</si>
  <si>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</si>
  <si>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</si>
  <si>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</si>
  <si>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</si>
  <si>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</si>
  <si>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</si>
  <si>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</si>
  <si>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</si>
  <si>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</si>
  <si>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</si>
  <si>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</si>
  <si>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</si>
  <si>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</si>
  <si>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</si>
  <si>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</si>
  <si>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</si>
  <si>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</si>
  <si>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</si>
  <si>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</si>
  <si>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</si>
  <si>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</si>
  <si>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</si>
  <si>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</si>
  <si>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</si>
  <si>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</si>
  <si>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</si>
  <si>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</si>
  <si>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</si>
  <si>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</si>
  <si>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</si>
  <si>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</si>
  <si>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</si>
  <si>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</si>
  <si>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</si>
  <si>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</si>
  <si>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</si>
  <si>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</si>
  <si>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</si>
  <si>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</si>
  <si>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</si>
  <si>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</si>
  <si>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</si>
  <si>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</si>
  <si>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</si>
  <si>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</si>
  <si>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</si>
  <si>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</si>
  <si>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</si>
  <si>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</si>
  <si>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</si>
  <si>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</si>
  <si>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</si>
  <si>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</si>
  <si>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</si>
  <si>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</si>
  <si>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</si>
  <si>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</si>
  <si>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</si>
  <si>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</si>
  <si>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</si>
  <si>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</si>
  <si>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</si>
  <si>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</si>
  <si>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</si>
  <si>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</si>
  <si>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</si>
  <si>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</si>
  <si>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</si>
  <si>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</si>
  <si>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</si>
  <si>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</si>
  <si>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</si>
  <si>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</si>
  <si>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</si>
  <si>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</si>
  <si>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</si>
  <si>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</si>
  <si>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</si>
  <si>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</si>
  <si>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</si>
  <si>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</si>
  <si>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</si>
  <si>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</si>
  <si>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</si>
  <si>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</si>
  <si>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</si>
  <si>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</si>
  <si>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</si>
  <si>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</si>
  <si>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</si>
  <si>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</si>
  <si>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</si>
  <si>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</si>
  <si>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</si>
  <si>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</si>
  <si>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</si>
  <si>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</si>
  <si>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</si>
  <si>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</si>
  <si>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</si>
  <si>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</si>
  <si>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</si>
  <si>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</si>
  <si>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</si>
  <si>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</si>
  <si>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</si>
  <si>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</si>
  <si>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</si>
  <si>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</si>
  <si>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</si>
  <si>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</si>
  <si>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</si>
  <si>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</si>
  <si>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</si>
  <si>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</si>
  <si>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</si>
  <si>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</si>
  <si>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</si>
  <si>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</si>
  <si>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</si>
  <si>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</si>
  <si>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</si>
  <si>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</si>
  <si>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</si>
  <si>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</si>
  <si>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</si>
  <si>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</si>
  <si>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</si>
  <si>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</si>
  <si>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</si>
  <si>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</si>
  <si>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</si>
  <si>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</si>
  <si>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</si>
  <si>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</si>
  <si>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</si>
  <si>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</si>
  <si>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</si>
  <si>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</si>
  <si>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</si>
  <si>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</si>
  <si>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</si>
  <si>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</si>
  <si>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</si>
  <si>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</si>
  <si>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</si>
  <si>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</si>
  <si>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</si>
  <si>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</si>
  <si>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</si>
  <si>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</si>
  <si>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</si>
  <si>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</si>
  <si>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</si>
  <si>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</si>
  <si>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</si>
  <si>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</si>
  <si>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</si>
  <si>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</si>
  <si>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</si>
  <si>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</si>
  <si>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</si>
  <si>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</si>
  <si>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</si>
  <si>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</si>
  <si>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</si>
  <si>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</si>
  <si>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</si>
  <si>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</si>
  <si>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</si>
  <si>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</si>
  <si>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</si>
  <si>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</si>
  <si>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</si>
  <si>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</si>
  <si>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</si>
  <si>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</si>
  <si>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</si>
  <si>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</si>
  <si>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</si>
  <si>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</si>
  <si>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</si>
  <si>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</si>
  <si>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</si>
  <si>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</si>
  <si>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</si>
  <si>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</si>
  <si>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</si>
  <si>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</si>
  <si>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</si>
  <si>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</si>
  <si>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</si>
  <si>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</si>
  <si>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</si>
  <si>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</si>
  <si>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</si>
  <si>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</si>
  <si>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</si>
  <si>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</si>
  <si>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</si>
  <si>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</si>
  <si>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</si>
  <si>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</si>
  <si>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</si>
  <si>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</si>
  <si>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</si>
  <si>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</si>
  <si>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</si>
  <si>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</si>
  <si>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</si>
  <si>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</si>
  <si>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</si>
  <si>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</si>
  <si>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</si>
  <si>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</si>
  <si>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</si>
  <si>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</si>
  <si>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</si>
  <si>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</si>
  <si>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</si>
  <si>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</si>
  <si>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</si>
  <si>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</si>
  <si>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</si>
  <si>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</si>
  <si>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</si>
  <si>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</si>
  <si>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</si>
  <si>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</si>
  <si>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</si>
  <si>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</si>
  <si>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</si>
  <si>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</si>
  <si>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</si>
  <si>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</si>
  <si>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</si>
  <si>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</si>
  <si>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</si>
  <si>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</si>
  <si>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</si>
  <si>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</si>
  <si>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</si>
  <si>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</si>
  <si>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</si>
  <si>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</si>
  <si>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</si>
  <si>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</si>
  <si>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</si>
  <si>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</si>
  <si>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</si>
  <si>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</si>
  <si>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</si>
  <si>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</si>
  <si>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</si>
  <si>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</si>
  <si>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</si>
  <si>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</si>
  <si>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</si>
  <si>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</si>
  <si>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</si>
  <si>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</si>
  <si>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</si>
  <si>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</si>
  <si>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</si>
  <si>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</si>
  <si>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</si>
  <si>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</si>
  <si>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</si>
  <si>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</si>
  <si>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</si>
  <si>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</si>
  <si>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</si>
  <si>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</si>
  <si>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</si>
  <si>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</si>
  <si>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</si>
  <si>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</si>
  <si>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</si>
  <si>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</si>
  <si>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</si>
  <si>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</si>
  <si>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</si>
  <si>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</si>
  <si>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</si>
  <si>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</si>
  <si>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</si>
  <si>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</si>
  <si>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</si>
  <si>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</si>
  <si>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</si>
  <si>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</si>
  <si>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</si>
  <si>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</si>
  <si>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</si>
  <si>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</si>
  <si>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</si>
  <si>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</si>
  <si>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</si>
  <si>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</si>
  <si>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</si>
  <si>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</si>
  <si>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</si>
  <si>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</si>
  <si>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</si>
  <si>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</si>
  <si>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</si>
  <si>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</si>
  <si>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</si>
  <si>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</si>
  <si>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</si>
  <si>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</si>
  <si>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</si>
  <si>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</si>
  <si>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</si>
  <si>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</si>
  <si>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</si>
  <si>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</si>
  <si>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</si>
  <si>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</si>
  <si>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</si>
  <si>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</si>
  <si>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</si>
  <si>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</si>
  <si>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</si>
  <si>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</si>
  <si>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</si>
  <si>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</si>
  <si>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</si>
  <si>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</si>
  <si>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</si>
  <si>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</si>
  <si>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</si>
  <si>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</si>
  <si>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</si>
  <si>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</si>
  <si>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</si>
  <si>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</si>
  <si>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</si>
  <si>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</si>
  <si>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</si>
  <si>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</si>
  <si>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</si>
  <si>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</si>
  <si>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</si>
  <si>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</si>
  <si>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</si>
  <si>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</si>
  <si>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</si>
  <si>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</si>
  <si>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</si>
  <si>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</si>
  <si>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</si>
  <si>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</si>
  <si>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</si>
  <si>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</si>
  <si>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</si>
  <si>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</si>
  <si>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</si>
  <si>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</si>
  <si>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</si>
  <si>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</si>
  <si>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</si>
  <si>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</si>
  <si>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</si>
  <si>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</si>
  <si>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</si>
  <si>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</si>
  <si>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</si>
  <si>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</si>
  <si>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</si>
  <si>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</si>
  <si>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</si>
  <si>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</si>
  <si>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</si>
  <si>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</si>
  <si>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</si>
  <si>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</si>
  <si>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</si>
  <si>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</si>
  <si>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</si>
  <si>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</si>
  <si>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</si>
  <si>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</si>
  <si>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</si>
  <si>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</si>
  <si>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</si>
  <si>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</si>
  <si>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</si>
  <si>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</si>
  <si>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</si>
  <si>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</si>
  <si>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</si>
  <si>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</si>
  <si>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</si>
  <si>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</si>
  <si>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</si>
  <si>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</si>
  <si>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</si>
  <si>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</si>
  <si>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</si>
  <si>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</si>
  <si>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</si>
  <si>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</si>
  <si>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</si>
  <si>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</si>
  <si>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</si>
  <si>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</si>
  <si>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</si>
  <si>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</si>
  <si>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</si>
  <si>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</si>
  <si>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</si>
  <si>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</si>
  <si>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</si>
  <si>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</si>
  <si>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</si>
  <si>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</si>
  <si>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</si>
  <si>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</si>
  <si>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</si>
  <si>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</si>
  <si>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</si>
  <si>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</si>
  <si>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</si>
  <si>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</si>
  <si>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</si>
  <si>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</si>
  <si>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</si>
  <si>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</si>
  <si>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</si>
  <si>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</si>
  <si>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</si>
  <si>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</si>
  <si>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</si>
  <si>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</si>
  <si>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</si>
  <si>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</si>
  <si>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</si>
  <si>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</si>
  <si>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</si>
  <si>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</si>
  <si>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</si>
  <si>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</si>
  <si>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</si>
  <si>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</si>
  <si>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</si>
  <si>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</si>
  <si>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</si>
  <si>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</si>
  <si>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</si>
  <si>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</si>
  <si>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</si>
  <si>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</si>
  <si>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</si>
  <si>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</si>
  <si>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</si>
  <si>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</si>
  <si>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</si>
  <si>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</si>
  <si>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</si>
  <si>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</si>
  <si>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</si>
  <si>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</si>
  <si>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</si>
  <si>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</si>
  <si>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</si>
  <si>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</si>
  <si>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</si>
  <si>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</si>
  <si>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</si>
  <si>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</si>
  <si>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</si>
  <si>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</si>
  <si>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</si>
  <si>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</si>
  <si>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</si>
  <si>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</si>
  <si>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</si>
  <si>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</si>
  <si>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</si>
  <si>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</si>
  <si>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</si>
  <si>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</si>
  <si>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</si>
  <si>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</si>
  <si>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</si>
  <si>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</si>
  <si>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</si>
  <si>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</si>
  <si>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</si>
  <si>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</si>
  <si>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</si>
  <si>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</si>
  <si>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</si>
  <si>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</si>
  <si>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</si>
  <si>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</si>
  <si>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</si>
  <si>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</si>
  <si>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</si>
  <si>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</si>
  <si>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</si>
  <si>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</si>
  <si>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</si>
  <si>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</si>
  <si>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</si>
  <si>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</si>
  <si>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</si>
  <si>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</si>
  <si>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</si>
  <si>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</si>
  <si>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</si>
  <si>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</si>
  <si>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</si>
  <si>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</si>
  <si>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</si>
  <si>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</si>
  <si>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</si>
  <si>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</si>
  <si>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</si>
  <si>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</si>
  <si>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</si>
  <si>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</si>
  <si>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</si>
  <si>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</si>
  <si>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</si>
  <si>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</si>
  <si>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</si>
  <si>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</si>
  <si>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</si>
  <si>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</si>
  <si>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</si>
  <si>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</si>
  <si>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</si>
  <si>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</si>
  <si>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</si>
  <si>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</si>
  <si>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</si>
  <si>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</si>
  <si>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</si>
  <si>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</si>
  <si>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</si>
  <si>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</si>
  <si>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</si>
  <si>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</si>
  <si>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</si>
  <si>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</si>
  <si>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</si>
  <si>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</si>
  <si>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</si>
  <si>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</si>
  <si>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</si>
  <si>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</si>
  <si>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</si>
  <si>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</si>
  <si>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</si>
  <si>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</si>
  <si>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</si>
  <si>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</si>
  <si>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</si>
  <si>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</si>
  <si>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</si>
  <si>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</si>
  <si>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</si>
  <si>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</si>
  <si>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</si>
  <si>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</si>
  <si>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</si>
  <si>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</si>
  <si>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</si>
  <si>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</si>
  <si>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</si>
  <si>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</si>
  <si>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</si>
  <si>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</si>
  <si>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</si>
  <si>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</si>
  <si>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</si>
  <si>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</si>
  <si>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</si>
  <si>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</si>
  <si>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</si>
  <si>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</si>
  <si>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</si>
  <si>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</si>
  <si>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</si>
  <si>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</si>
  <si>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</si>
  <si>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</si>
  <si>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</si>
  <si>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</si>
  <si>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</si>
  <si>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</si>
  <si>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</si>
  <si>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</si>
  <si>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</si>
  <si>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</si>
  <si>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</si>
  <si>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</si>
  <si>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</si>
  <si>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</si>
  <si>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</si>
  <si>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</si>
  <si>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</si>
  <si>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</si>
  <si>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</si>
  <si>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</si>
  <si>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</si>
  <si>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</si>
  <si>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</si>
  <si>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</si>
  <si>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</si>
  <si>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</si>
  <si>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</si>
  <si>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</si>
  <si>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</si>
  <si>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</si>
  <si>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</si>
  <si>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</si>
  <si>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</si>
  <si>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</si>
  <si>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</si>
  <si>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</si>
  <si>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</si>
  <si>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</si>
  <si>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</si>
  <si>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</si>
  <si>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</si>
  <si>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</si>
  <si>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</si>
  <si>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</si>
  <si>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</si>
  <si>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</si>
  <si>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</si>
  <si>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</si>
  <si>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</si>
  <si>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</si>
  <si>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</si>
  <si>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</si>
  <si>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</si>
  <si>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</si>
  <si>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</si>
  <si>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</si>
  <si>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</si>
  <si>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</si>
  <si>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</si>
  <si>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</si>
  <si>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</si>
  <si>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</si>
  <si>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</si>
  <si>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</si>
  <si>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</si>
  <si>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</si>
  <si>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</si>
  <si>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</si>
  <si>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</si>
  <si>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</si>
  <si>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</si>
  <si>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</si>
  <si>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</si>
  <si>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</si>
  <si>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</si>
  <si>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</si>
  <si>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</si>
  <si>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</si>
  <si>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</si>
  <si>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</si>
  <si>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</si>
  <si>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</si>
  <si>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</si>
  <si>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</si>
  <si>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</si>
  <si>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</si>
  <si>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</si>
  <si>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</si>
  <si>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</si>
  <si>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</si>
  <si>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</si>
  <si>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</si>
  <si>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</si>
  <si>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</si>
  <si>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</si>
  <si>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</si>
  <si>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</si>
  <si>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</si>
  <si>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</si>
  <si>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</si>
  <si>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</si>
  <si>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</si>
  <si>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</si>
  <si>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</si>
  <si>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</si>
  <si>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</si>
  <si>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</si>
  <si>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</si>
  <si>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</si>
  <si>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</si>
  <si>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</si>
  <si>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</si>
  <si>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</si>
  <si>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</si>
  <si>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</si>
  <si>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</si>
  <si>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</si>
  <si>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</si>
  <si>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</si>
  <si>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</si>
  <si>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</si>
  <si>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</si>
  <si>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</si>
  <si>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</si>
  <si>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</si>
  <si>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</si>
  <si>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</si>
  <si>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</si>
  <si>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</si>
  <si>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</si>
  <si>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</si>
  <si>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</si>
  <si>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</si>
  <si>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</si>
  <si>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</si>
  <si>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</si>
  <si>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</si>
  <si>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</si>
  <si>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</si>
  <si>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</si>
  <si>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</si>
  <si>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</si>
  <si>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</si>
  <si>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</si>
  <si>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</si>
  <si>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</si>
  <si>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</si>
  <si>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</si>
  <si>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</si>
  <si>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</si>
  <si>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</si>
  <si>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</si>
  <si>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</si>
  <si>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</si>
  <si>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</si>
  <si>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</si>
  <si>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</si>
  <si>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</si>
  <si>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</si>
  <si>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</si>
  <si>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</si>
  <si>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</si>
  <si>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</si>
  <si>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</si>
  <si>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</si>
  <si>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</si>
  <si>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</si>
  <si>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</si>
  <si>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</si>
  <si>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</si>
  <si>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</si>
  <si>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</si>
  <si>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</si>
  <si>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</si>
  <si>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</si>
  <si>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</si>
  <si>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</si>
  <si>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</si>
  <si>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</si>
  <si>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</si>
  <si>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</si>
  <si>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</si>
  <si>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</si>
  <si>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</si>
  <si>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</si>
  <si>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</si>
  <si>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</si>
  <si>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</si>
  <si>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</si>
  <si>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</si>
  <si>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</si>
  <si>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</si>
  <si>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</si>
  <si>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</si>
  <si>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</si>
  <si>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</si>
  <si>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</si>
  <si>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</si>
  <si>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</si>
  <si>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</si>
  <si>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</si>
  <si>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</si>
  <si>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</si>
  <si>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</si>
  <si>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</si>
  <si>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</si>
  <si>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</si>
  <si>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</si>
  <si>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</si>
  <si>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</si>
  <si>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</si>
  <si>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</si>
  <si>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</si>
  <si>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</si>
  <si>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</si>
  <si>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</si>
  <si>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</si>
  <si>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</si>
  <si>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</si>
  <si>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</si>
  <si>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</si>
  <si>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</si>
  <si>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</si>
  <si>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</si>
  <si>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</si>
  <si>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</si>
  <si>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</si>
  <si>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</si>
  <si>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</si>
  <si>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</si>
  <si>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</si>
  <si>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</si>
  <si>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</si>
  <si>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</si>
  <si>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</si>
  <si>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</si>
  <si>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</si>
  <si>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</si>
  <si>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</si>
  <si>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</si>
  <si>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</si>
  <si>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</si>
  <si>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</si>
  <si>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</si>
  <si>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</si>
  <si>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</si>
  <si>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</si>
  <si>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</si>
  <si>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</si>
  <si>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</si>
  <si>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</si>
  <si>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</si>
  <si>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</si>
  <si>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</si>
  <si>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</si>
  <si>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</si>
  <si>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</si>
  <si>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</si>
  <si>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</si>
  <si>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</si>
  <si>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</si>
  <si>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</si>
  <si>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</si>
  <si>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</si>
  <si>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</si>
  <si>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</si>
  <si>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</si>
  <si>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</si>
  <si>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</si>
  <si>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</si>
  <si>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</si>
  <si>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</si>
  <si>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</si>
  <si>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</si>
  <si>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</si>
  <si>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</si>
  <si>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</si>
  <si>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</si>
  <si>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</si>
  <si>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</si>
  <si>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</si>
  <si>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</si>
  <si>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</si>
  <si>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</si>
  <si>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</si>
  <si>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</si>
  <si>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</si>
  <si>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</si>
  <si>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</si>
  <si>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</si>
  <si>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</si>
  <si>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</si>
  <si>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</si>
  <si>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</si>
  <si>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</si>
  <si>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</si>
  <si>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</si>
  <si>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</si>
  <si>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</si>
  <si>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</si>
  <si>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</si>
  <si>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</si>
  <si>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</si>
  <si>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</si>
  <si>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</si>
  <si>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</si>
  <si>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</si>
  <si>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</si>
  <si>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</si>
  <si>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</si>
  <si>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</si>
  <si>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</si>
  <si>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</si>
  <si>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</si>
  <si>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</si>
  <si>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</si>
  <si>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</si>
  <si>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</si>
  <si>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</si>
  <si>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</si>
  <si>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</si>
  <si>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</si>
  <si>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</si>
  <si>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</si>
  <si>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</si>
  <si>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</si>
  <si>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</si>
  <si>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</si>
  <si>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</si>
  <si>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</si>
  <si>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</si>
  <si>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</si>
  <si>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</si>
  <si>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</si>
  <si>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</si>
  <si>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</si>
  <si>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</si>
  <si>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</si>
  <si>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</si>
  <si>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</si>
  <si>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</si>
  <si>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</si>
  <si>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</si>
  <si>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</si>
  <si>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</si>
  <si>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</si>
  <si>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</si>
  <si>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</si>
  <si>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</si>
  <si>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</si>
  <si>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</si>
  <si>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</si>
  <si>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</si>
  <si>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</si>
  <si>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</si>
  <si>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</si>
  <si>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</si>
  <si>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</si>
  <si>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</si>
  <si>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</si>
  <si>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</si>
  <si>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</si>
  <si>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</si>
  <si>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</si>
  <si>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</si>
  <si>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</si>
  <si>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</si>
  <si>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</si>
  <si>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</si>
  <si>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</si>
  <si>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</si>
  <si>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</si>
  <si>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</si>
  <si>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</si>
  <si>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</si>
  <si>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</si>
  <si>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</si>
  <si>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</si>
  <si>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</si>
  <si>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</si>
  <si>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</si>
  <si>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</si>
  <si>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</si>
  <si>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</si>
  <si>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</si>
  <si>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</si>
  <si>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</si>
  <si>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</si>
  <si>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</si>
  <si>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</si>
  <si>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</si>
  <si>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</si>
  <si>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</si>
  <si>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</si>
  <si>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</si>
  <si>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</si>
  <si>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</si>
  <si>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</si>
  <si>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</si>
  <si>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</si>
  <si>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</si>
  <si>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</si>
  <si>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</si>
  <si>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</si>
  <si>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</si>
  <si>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</si>
  <si>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</si>
  <si>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</si>
  <si>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</si>
  <si>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</si>
  <si>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</si>
  <si>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</si>
  <si>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</si>
  <si>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</si>
  <si>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</si>
  <si>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</si>
  <si>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</si>
  <si>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</si>
  <si>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</si>
  <si>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</si>
  <si>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</si>
  <si>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</si>
  <si>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</si>
  <si>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</si>
  <si>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</si>
  <si>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</si>
  <si>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</si>
  <si>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</si>
  <si>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</si>
  <si>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</si>
  <si>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</si>
  <si>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</si>
  <si>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</si>
  <si>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</si>
  <si>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</si>
  <si>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</si>
  <si>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</si>
  <si>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</si>
  <si>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</si>
  <si>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</si>
  <si>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</si>
  <si>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</si>
  <si>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</si>
  <si>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</si>
  <si>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</si>
  <si>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</si>
  <si>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</si>
  <si>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</si>
  <si>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</si>
  <si>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</si>
  <si>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</si>
  <si>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</si>
  <si>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</si>
  <si>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</si>
  <si>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</si>
  <si>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</si>
  <si>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</si>
  <si>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</si>
  <si>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</si>
  <si>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</si>
  <si>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</si>
  <si>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</si>
  <si>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</si>
  <si>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</si>
  <si>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</si>
  <si>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</si>
  <si>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</si>
  <si>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</si>
  <si>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</si>
  <si>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</si>
  <si>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</si>
  <si>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</si>
  <si>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</si>
  <si>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</si>
  <si>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</si>
  <si>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</si>
  <si>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</si>
  <si>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</si>
  <si>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</si>
  <si>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</si>
  <si>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</si>
  <si>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</si>
  <si>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</si>
  <si>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</si>
  <si>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</si>
  <si>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</si>
  <si>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</si>
  <si>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</si>
  <si>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</si>
  <si>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</si>
  <si>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</si>
  <si>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</si>
  <si>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</si>
  <si>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</si>
  <si>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</si>
  <si>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</si>
  <si>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</si>
  <si>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</si>
  <si>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</si>
  <si>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</si>
  <si>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</si>
  <si>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</si>
  <si>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</si>
  <si>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</si>
  <si>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</si>
  <si>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</si>
  <si>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</si>
  <si>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</si>
  <si>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</si>
  <si>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</si>
  <si>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</si>
  <si>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</si>
  <si>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</si>
  <si>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</si>
  <si>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</si>
  <si>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</si>
  <si>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</si>
  <si>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</si>
  <si>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</si>
  <si>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</si>
  <si>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</si>
  <si>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</si>
  <si>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</si>
  <si>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</si>
  <si>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</si>
  <si>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</si>
  <si>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</si>
  <si>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</si>
  <si>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</si>
  <si>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</si>
  <si>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</si>
  <si>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</si>
  <si>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</si>
  <si>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</si>
  <si>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</si>
  <si>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</si>
  <si>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</si>
  <si>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</si>
  <si>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</si>
  <si>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</si>
  <si>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</si>
  <si>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</si>
  <si>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</si>
  <si>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</si>
  <si>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</si>
  <si>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</si>
  <si>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</si>
  <si>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</si>
  <si>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</si>
  <si>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</si>
  <si>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</si>
  <si>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</si>
  <si>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</si>
  <si>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</si>
  <si>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</si>
  <si>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</si>
  <si>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</si>
  <si>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</si>
  <si>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</si>
  <si>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</si>
  <si>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</si>
  <si>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</si>
  <si>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</si>
  <si>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</si>
  <si>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</si>
  <si>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</si>
  <si>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</si>
  <si>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</si>
  <si>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</si>
  <si>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</si>
  <si>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</si>
  <si>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</si>
  <si>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</si>
  <si>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</si>
  <si>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</si>
  <si>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</si>
  <si>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</si>
  <si>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</si>
  <si>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</si>
  <si>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</si>
  <si>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</si>
  <si>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</si>
  <si>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</si>
  <si>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</si>
  <si>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</si>
  <si>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</si>
  <si>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</si>
  <si>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</si>
  <si>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</si>
  <si>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</si>
  <si>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</si>
  <si>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</si>
  <si>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</si>
  <si>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</si>
  <si>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</si>
  <si>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</si>
  <si>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</si>
  <si>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</si>
  <si>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</si>
  <si>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</si>
  <si>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</si>
  <si>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</si>
  <si>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</si>
  <si>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</si>
  <si>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</si>
  <si>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</si>
  <si>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</si>
  <si>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</si>
  <si>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</si>
  <si>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</si>
  <si>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</si>
  <si>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</si>
  <si>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</si>
  <si>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</si>
  <si>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</si>
  <si>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</si>
  <si>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</si>
  <si>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</si>
  <si>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</si>
  <si>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</si>
  <si>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</si>
  <si>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</si>
  <si>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</si>
  <si>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</si>
  <si>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</si>
  <si>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</si>
  <si>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</si>
  <si>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</si>
  <si>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</si>
  <si>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</si>
  <si>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</si>
  <si>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</si>
  <si>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</si>
  <si>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</si>
  <si>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</si>
  <si>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</si>
  <si>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</si>
  <si>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</si>
  <si>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</si>
  <si>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</si>
  <si>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</si>
  <si>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</si>
  <si>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</si>
  <si>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</si>
  <si>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</si>
  <si>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</si>
  <si>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</si>
  <si>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</si>
  <si>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</si>
  <si>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</si>
  <si>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</si>
  <si>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</si>
  <si>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</si>
  <si>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</si>
  <si>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</si>
  <si>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</si>
  <si>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</si>
  <si>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</si>
  <si>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</si>
  <si>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</si>
  <si>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</si>
  <si>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</si>
  <si>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</si>
  <si>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</si>
  <si>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</si>
  <si>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</si>
  <si>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</si>
  <si>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</si>
  <si>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</si>
  <si>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</si>
  <si>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</si>
  <si>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</si>
  <si>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</si>
  <si>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</si>
  <si>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</si>
  <si>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</si>
  <si>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</si>
  <si>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</si>
  <si>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</si>
  <si>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</si>
  <si>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</si>
  <si>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</si>
  <si>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</si>
  <si>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</si>
  <si>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</si>
  <si>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</si>
  <si>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</si>
  <si>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</si>
  <si>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</si>
  <si>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</si>
  <si>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</si>
  <si>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</si>
  <si>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</si>
  <si>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</si>
  <si>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</si>
  <si>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</si>
  <si>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</si>
  <si>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</si>
  <si>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</si>
  <si>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</si>
  <si>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</si>
  <si>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</si>
  <si>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</si>
  <si>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</si>
  <si>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</si>
  <si>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</si>
  <si>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</si>
  <si>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</si>
  <si>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</si>
  <si>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</si>
  <si>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</si>
  <si>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</si>
  <si>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</si>
  <si>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</si>
  <si>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</si>
  <si>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</si>
  <si>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</si>
  <si>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</si>
  <si>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</si>
  <si>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</si>
  <si>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</si>
  <si>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</si>
  <si>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</si>
  <si>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</si>
  <si>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</si>
  <si>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</si>
  <si>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</si>
  <si>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</si>
  <si>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</si>
  <si>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</si>
  <si>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</si>
  <si>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</si>
  <si>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</si>
  <si>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</si>
  <si>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</si>
  <si>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</si>
  <si>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</si>
  <si>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</si>
  <si>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</si>
  <si>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</si>
  <si>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</si>
  <si>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</si>
  <si>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</si>
  <si>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</si>
  <si>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</si>
  <si>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</si>
  <si>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</si>
  <si>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</si>
  <si>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</si>
  <si>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</si>
  <si>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</si>
  <si>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</si>
  <si>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</si>
  <si>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</si>
  <si>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</si>
  <si>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</si>
  <si>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</si>
  <si>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</si>
  <si>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</si>
  <si>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</si>
  <si>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</si>
  <si>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</si>
  <si>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</si>
  <si>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</si>
  <si>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</si>
  <si>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</si>
  <si>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</si>
  <si>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</si>
  <si>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</si>
  <si>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</si>
  <si>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</si>
  <si>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</si>
  <si>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</si>
  <si>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</si>
  <si>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</si>
  <si>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</si>
  <si>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</si>
  <si>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</si>
  <si>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</si>
  <si>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</si>
  <si>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</si>
  <si>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</si>
  <si>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</si>
  <si>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</si>
  <si>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</si>
  <si>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</si>
  <si>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</si>
  <si>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</si>
  <si>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</si>
  <si>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</si>
  <si>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</si>
  <si>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</si>
  <si>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</si>
  <si>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</si>
  <si>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</si>
  <si>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</si>
  <si>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</si>
  <si>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</si>
  <si>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</si>
  <si>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</si>
  <si>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</si>
  <si>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</si>
  <si>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</si>
  <si>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</si>
  <si>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</si>
  <si>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</si>
  <si>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</si>
  <si>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</si>
  <si>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</si>
  <si>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</si>
  <si>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</si>
  <si>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</si>
  <si>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</si>
  <si>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</si>
  <si>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</si>
  <si>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</si>
  <si>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</si>
  <si>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</si>
  <si>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</si>
  <si>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</si>
  <si>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</si>
  <si>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</si>
  <si>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</si>
  <si>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</si>
  <si>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</si>
  <si>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</si>
  <si>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</si>
  <si>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</si>
  <si>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</si>
  <si>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</si>
  <si>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</si>
  <si>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</si>
  <si>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</si>
  <si>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</si>
  <si>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</si>
  <si>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</si>
  <si>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</si>
  <si>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</si>
  <si>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</si>
  <si>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</si>
  <si>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</si>
  <si>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</si>
  <si>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</si>
  <si>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</si>
  <si>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</si>
  <si>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</si>
  <si>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</si>
  <si>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</si>
  <si>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</si>
  <si>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</si>
  <si>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</si>
  <si>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</si>
  <si>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</si>
  <si>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</si>
  <si>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</si>
  <si>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</si>
  <si>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</si>
  <si>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</si>
  <si>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</si>
  <si>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</si>
  <si>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</si>
  <si>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</si>
  <si>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</si>
  <si>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</si>
  <si>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</si>
  <si>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</si>
  <si>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</si>
  <si>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</si>
  <si>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</si>
  <si>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</si>
  <si>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</si>
  <si>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</si>
  <si>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</si>
  <si>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</si>
  <si>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</si>
  <si>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</si>
  <si>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</si>
  <si>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</si>
  <si>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</si>
  <si>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</si>
  <si>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</si>
  <si>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</si>
  <si>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</si>
  <si>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</si>
  <si>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</si>
  <si>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</si>
  <si>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</si>
  <si>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</si>
  <si>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</si>
  <si>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</si>
  <si>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</si>
  <si>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</si>
  <si>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</si>
  <si>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</si>
  <si>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</si>
  <si>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</si>
  <si>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</si>
  <si>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</si>
  <si>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</si>
  <si>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</si>
  <si>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</si>
  <si>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</si>
  <si>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</si>
  <si>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</si>
  <si>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</si>
  <si>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</si>
  <si>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</si>
  <si>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</si>
  <si>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</si>
  <si>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</si>
  <si>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</si>
  <si>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</si>
  <si>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</si>
  <si>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</si>
  <si>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</si>
  <si>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</si>
  <si>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</si>
  <si>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</si>
  <si>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</si>
  <si>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</si>
  <si>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</si>
  <si>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</si>
  <si>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</si>
  <si>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</si>
  <si>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</si>
  <si>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</si>
  <si>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</si>
  <si>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</si>
  <si>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</si>
  <si>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</si>
  <si>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</si>
  <si>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</si>
  <si>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</si>
  <si>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</si>
  <si>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</si>
  <si>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</si>
  <si>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</si>
  <si>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</si>
  <si>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</si>
  <si>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</si>
  <si>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</si>
  <si>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</si>
  <si>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</si>
  <si>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</si>
  <si>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</si>
  <si>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</si>
  <si>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</si>
  <si>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</si>
  <si>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</si>
  <si>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</si>
  <si>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</si>
  <si>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</si>
  <si>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</si>
  <si>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</si>
  <si>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</si>
  <si>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</si>
  <si>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</si>
  <si>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</si>
  <si>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</si>
  <si>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</si>
  <si>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</si>
  <si>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</si>
  <si>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</si>
  <si>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</si>
  <si>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</si>
  <si>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</si>
  <si>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</si>
  <si>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</si>
  <si>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</si>
  <si>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</si>
  <si>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</si>
  <si>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</si>
  <si>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</si>
  <si>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</si>
  <si>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</si>
  <si>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</si>
  <si>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</si>
  <si>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</si>
  <si>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</si>
  <si>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</si>
  <si>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</si>
  <si>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</si>
  <si>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</si>
  <si>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</si>
  <si>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</si>
  <si>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</si>
  <si>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</si>
  <si>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</si>
  <si>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</si>
  <si>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</si>
  <si>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</si>
  <si>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</si>
  <si>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</si>
  <si>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</si>
  <si>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</si>
  <si>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</si>
  <si>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</si>
  <si>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</si>
  <si>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</si>
  <si>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</si>
  <si>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</si>
  <si>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</si>
  <si>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</si>
  <si>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</si>
  <si>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</si>
  <si>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</si>
  <si>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</si>
  <si>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</si>
  <si>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</si>
  <si>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</si>
  <si>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</si>
  <si>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</si>
  <si>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</si>
  <si>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</si>
  <si>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</si>
  <si>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</si>
  <si>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</si>
  <si>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</si>
  <si>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</si>
  <si>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</si>
  <si>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</si>
  <si>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</si>
  <si>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</si>
  <si>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</si>
  <si>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</si>
  <si>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</si>
  <si>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</si>
  <si>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</si>
  <si>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</si>
  <si>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</si>
  <si>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</si>
  <si>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</si>
  <si>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</si>
  <si>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</si>
  <si>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</si>
  <si>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</si>
  <si>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</si>
  <si>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</si>
  <si>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</si>
  <si>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</si>
  <si>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</si>
  <si>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</si>
  <si>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</si>
  <si>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</si>
  <si>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</si>
  <si>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</si>
  <si>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</si>
  <si>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</si>
  <si>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</si>
  <si>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</si>
  <si>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</si>
  <si>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</si>
  <si>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</si>
  <si>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</si>
  <si>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</si>
  <si>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</si>
  <si>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</si>
  <si>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</si>
  <si>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</si>
  <si>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</si>
  <si>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</si>
  <si>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</si>
  <si>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</si>
  <si>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</si>
  <si>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</si>
  <si>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</si>
  <si>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</si>
  <si>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</si>
  <si>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</si>
  <si>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</si>
  <si>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</si>
  <si>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</si>
  <si>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</si>
  <si>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</si>
  <si>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</si>
  <si>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</si>
  <si>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</si>
  <si>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</si>
  <si>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</si>
  <si>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</si>
  <si>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</si>
  <si>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</si>
  <si>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</si>
  <si>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</si>
  <si>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</si>
  <si>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</si>
  <si>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</si>
  <si>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</si>
  <si>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</si>
  <si>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</si>
  <si>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</si>
  <si>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</si>
  <si>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</si>
  <si>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</si>
  <si>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</si>
  <si>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</si>
  <si>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</si>
  <si>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</si>
  <si>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</si>
  <si>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</si>
  <si>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</si>
  <si>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</si>
  <si>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</si>
  <si>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</si>
  <si>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</si>
  <si>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</si>
  <si>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</si>
  <si>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</si>
  <si>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</si>
  <si>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</si>
  <si>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</si>
  <si>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</si>
  <si>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</si>
  <si>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</si>
  <si>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</si>
  <si>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</si>
  <si>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</si>
  <si>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</si>
  <si>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</si>
  <si>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</si>
  <si>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</si>
  <si>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</si>
  <si>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</si>
  <si>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</si>
  <si>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</si>
  <si>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</si>
  <si>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</si>
  <si>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</si>
  <si>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</si>
  <si>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</si>
  <si>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</si>
  <si>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</si>
  <si>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</si>
  <si>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</si>
  <si>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</si>
  <si>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</si>
  <si>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</si>
  <si>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</si>
  <si>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</si>
  <si>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</si>
  <si>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</si>
  <si>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</si>
  <si>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</si>
  <si>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</si>
  <si>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</si>
  <si>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</si>
  <si>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</si>
  <si>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</si>
  <si>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</si>
  <si>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</si>
  <si>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</si>
  <si>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</si>
  <si>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</si>
  <si>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</si>
  <si>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</si>
  <si>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</si>
  <si>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</si>
  <si>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</si>
  <si>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</si>
  <si>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</si>
  <si>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</si>
  <si>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</si>
  <si>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</si>
  <si>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</si>
  <si>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</si>
  <si>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</si>
  <si>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</si>
  <si>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</si>
  <si>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</si>
  <si>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</si>
  <si>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</si>
  <si>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</si>
  <si>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</si>
  <si>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</si>
  <si>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</si>
  <si>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</si>
  <si>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</si>
  <si>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</si>
  <si>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</si>
  <si>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</si>
  <si>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</si>
  <si>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</si>
  <si>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</si>
  <si>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</si>
  <si>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</si>
  <si>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</si>
  <si>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</si>
  <si>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</si>
  <si>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</si>
  <si>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</si>
  <si>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</si>
  <si>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</si>
  <si>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</si>
  <si>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</si>
  <si>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</si>
  <si>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</si>
  <si>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</si>
  <si>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</si>
  <si>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</si>
  <si>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</si>
  <si>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</si>
  <si>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</si>
  <si>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</si>
  <si>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</si>
  <si>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</si>
  <si>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</si>
  <si>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</si>
  <si>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</si>
  <si>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</si>
  <si>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</si>
  <si>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</si>
  <si>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</si>
  <si>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</si>
  <si>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</si>
  <si>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</si>
  <si>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</si>
  <si>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</si>
  <si>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</si>
  <si>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</si>
  <si>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</si>
  <si>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</si>
  <si>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</si>
  <si>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</si>
  <si>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</si>
  <si>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</si>
  <si>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</si>
  <si>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</si>
  <si>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</si>
  <si>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</si>
  <si>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</si>
  <si>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</si>
  <si>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</si>
  <si>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</si>
  <si>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</si>
  <si>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</si>
  <si>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</si>
  <si>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</si>
  <si>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</si>
  <si>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</si>
  <si>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</si>
  <si>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</si>
  <si>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</si>
  <si>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</si>
  <si>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</si>
  <si>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</si>
  <si>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</si>
  <si>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</si>
  <si>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</si>
  <si>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</si>
  <si>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</si>
  <si>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</si>
  <si>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</si>
  <si>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</si>
  <si>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</si>
  <si>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</si>
  <si>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</si>
  <si>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</si>
  <si>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</si>
  <si>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</si>
  <si>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</si>
  <si>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</si>
  <si>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</si>
  <si>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</si>
  <si>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</si>
  <si>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</si>
  <si>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</si>
  <si>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</si>
  <si>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</si>
  <si>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</si>
  <si>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</si>
  <si>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</si>
  <si>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</si>
  <si>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</si>
  <si>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</si>
  <si>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</si>
  <si>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</si>
  <si>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</si>
  <si>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</si>
  <si>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</si>
  <si>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</si>
  <si>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</si>
  <si>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</si>
  <si>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</si>
  <si>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</si>
  <si>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</si>
  <si>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</si>
  <si>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</si>
  <si>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</si>
  <si>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</si>
  <si>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</si>
  <si>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</si>
  <si>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</si>
  <si>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</si>
  <si>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</si>
  <si>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</si>
  <si>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</si>
  <si>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</si>
  <si>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</si>
  <si>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</si>
  <si>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</si>
  <si>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</si>
  <si>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</si>
  <si>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</si>
  <si>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</si>
  <si>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</si>
  <si>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</si>
  <si>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</si>
  <si>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</si>
  <si>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</si>
  <si>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</si>
  <si>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</si>
  <si>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</si>
  <si>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</si>
  <si>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</si>
  <si>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</si>
  <si>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</si>
  <si>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</si>
  <si>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</si>
  <si>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</si>
  <si>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</si>
  <si>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</si>
  <si>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</si>
  <si>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</si>
  <si>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</si>
  <si>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</si>
  <si>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</si>
  <si>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</si>
  <si>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</si>
  <si>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</si>
  <si>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</si>
  <si>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</si>
  <si>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</si>
  <si>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</si>
  <si>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</si>
  <si>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</si>
  <si>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</si>
  <si>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</si>
  <si>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</si>
  <si>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</si>
  <si>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</si>
  <si>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</si>
  <si>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</si>
  <si>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</si>
  <si>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</si>
  <si>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</si>
  <si>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</si>
  <si>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</si>
  <si>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</si>
  <si>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</si>
  <si>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</si>
  <si>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</si>
  <si>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</si>
  <si>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</si>
  <si>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</si>
  <si>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</si>
  <si>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</si>
  <si>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</si>
  <si>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</si>
  <si>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</si>
  <si>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</si>
  <si>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</si>
  <si>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</si>
  <si>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</si>
  <si>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</si>
  <si>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</si>
  <si>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</si>
  <si>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</si>
  <si>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</si>
  <si>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</si>
  <si>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</si>
  <si>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</si>
  <si>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</si>
  <si>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</si>
  <si>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</si>
  <si>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</si>
  <si>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</si>
  <si>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</si>
  <si>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</si>
  <si>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</si>
  <si>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</si>
  <si>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</si>
  <si>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</si>
  <si>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</si>
  <si>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</si>
  <si>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</si>
  <si>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</si>
  <si>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</si>
  <si>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</si>
  <si>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</si>
  <si>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</si>
  <si>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</si>
  <si>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</si>
  <si>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</si>
  <si>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</si>
  <si>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</si>
  <si>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</si>
  <si>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</si>
  <si>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</si>
  <si>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</si>
  <si>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</si>
  <si>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</si>
  <si>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</si>
  <si>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</si>
  <si>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</si>
  <si>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</si>
  <si>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</si>
  <si>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</si>
  <si>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</si>
  <si>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</si>
  <si>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</si>
  <si>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</si>
  <si>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</si>
  <si>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</si>
  <si>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</si>
  <si>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</si>
  <si>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</si>
  <si>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</si>
  <si>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</si>
  <si>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</si>
  <si>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</si>
  <si>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</si>
  <si>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</si>
  <si>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</si>
  <si>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</si>
  <si>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</si>
  <si>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</si>
  <si>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</si>
  <si>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</si>
  <si>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</si>
  <si>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</si>
  <si>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</si>
  <si>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</si>
  <si>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</si>
  <si>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</si>
  <si>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</si>
  <si>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</si>
  <si>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</si>
  <si>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</si>
  <si>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</si>
  <si>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</si>
  <si>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</si>
  <si>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</si>
  <si>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</si>
  <si>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</si>
  <si>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</si>
  <si>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</si>
  <si>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</si>
  <si>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</si>
  <si>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</si>
  <si>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</si>
  <si>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</si>
  <si>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</si>
  <si>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</si>
  <si>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</si>
  <si>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</si>
  <si>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</si>
  <si>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</si>
  <si>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</si>
  <si>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</si>
  <si>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</si>
  <si>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</si>
  <si>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</si>
  <si>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</si>
  <si>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</si>
  <si>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</si>
  <si>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</si>
  <si>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</si>
  <si>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</si>
  <si>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</si>
  <si>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</si>
  <si>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</si>
  <si>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</si>
  <si>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</si>
  <si>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</si>
  <si>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</si>
  <si>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</si>
  <si>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</si>
  <si>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</si>
  <si>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</si>
  <si>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</si>
  <si>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</si>
  <si>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</si>
  <si>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</si>
  <si>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</si>
  <si>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</si>
  <si>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</si>
  <si>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</si>
  <si>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</si>
  <si>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</si>
  <si>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</si>
  <si>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</si>
  <si>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</si>
  <si>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</si>
  <si>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</si>
  <si>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</si>
  <si>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</si>
  <si>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</si>
  <si>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</si>
  <si>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</si>
  <si>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</si>
  <si>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</si>
  <si>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</si>
  <si>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</si>
  <si>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</si>
  <si>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</si>
  <si>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</si>
  <si>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</si>
  <si>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</si>
  <si>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</si>
  <si>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</si>
  <si>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</si>
  <si>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</si>
  <si>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</si>
  <si>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</si>
  <si>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</si>
  <si>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</si>
  <si>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</si>
  <si>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</si>
  <si>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</si>
  <si>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</si>
  <si>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</si>
  <si>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</si>
  <si>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</si>
  <si>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</si>
  <si>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</si>
  <si>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</si>
  <si>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</si>
  <si>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</si>
  <si>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</si>
  <si>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</si>
  <si>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</si>
  <si>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</si>
  <si>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</si>
  <si>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</si>
  <si>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</si>
  <si>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</si>
  <si>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</si>
  <si>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</si>
  <si>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</si>
  <si>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</si>
  <si>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</si>
  <si>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</si>
  <si>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</si>
  <si>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</si>
  <si>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</si>
  <si>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</si>
  <si>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</si>
  <si>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</si>
  <si>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</si>
  <si>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</si>
  <si>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</si>
  <si>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</si>
  <si>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</si>
  <si>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</si>
  <si>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</si>
  <si>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</si>
  <si>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</si>
  <si>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</si>
  <si>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</si>
  <si>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</si>
  <si>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</si>
  <si>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</si>
  <si>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</si>
  <si>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</si>
  <si>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</si>
  <si>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</si>
  <si>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</si>
  <si>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</si>
  <si>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</si>
  <si>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</si>
  <si>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</si>
  <si>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</si>
  <si>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</si>
  <si>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</si>
  <si>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</si>
  <si>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</si>
  <si>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</si>
  <si>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</si>
  <si>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</si>
  <si>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</si>
  <si>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</si>
  <si>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</si>
  <si>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</si>
  <si>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</si>
  <si>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</si>
  <si>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</si>
  <si>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</si>
  <si>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</si>
  <si>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</si>
  <si>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</si>
  <si>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</si>
  <si>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</si>
  <si>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</si>
  <si>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</si>
  <si>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</si>
  <si>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</si>
  <si>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</si>
  <si>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</si>
  <si>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</si>
  <si>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</si>
  <si>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</si>
  <si>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</si>
  <si>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</si>
  <si>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</si>
  <si>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</si>
  <si>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</si>
  <si>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</si>
  <si>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</si>
  <si>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</si>
  <si>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</si>
  <si>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</si>
  <si>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</si>
  <si>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</si>
  <si>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</si>
  <si>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</si>
  <si>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</si>
  <si>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</si>
  <si>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</si>
  <si>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</si>
  <si>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</si>
  <si>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</si>
  <si>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</si>
  <si>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</si>
  <si>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</si>
  <si>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</si>
  <si>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</si>
  <si>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</si>
  <si>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</si>
  <si>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</si>
  <si>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</si>
  <si>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</si>
  <si>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</si>
  <si>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</si>
  <si>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</si>
  <si>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</si>
  <si>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</si>
  <si>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</si>
  <si>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</si>
  <si>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</si>
  <si>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</si>
  <si>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</si>
  <si>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</si>
  <si>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</si>
  <si>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</si>
  <si>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</si>
  <si>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</si>
  <si>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</si>
  <si>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</si>
  <si>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</si>
  <si>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</si>
  <si>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</si>
  <si>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</si>
  <si>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</si>
  <si>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</si>
  <si>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</si>
  <si>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</si>
  <si>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</si>
  <si>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</si>
  <si>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</si>
  <si>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</si>
  <si>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</si>
  <si>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</si>
  <si>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</si>
  <si>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</si>
  <si>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</si>
  <si>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</si>
  <si>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</si>
  <si>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</si>
  <si>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</si>
  <si>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</si>
  <si>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</si>
  <si>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</si>
  <si>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</si>
  <si>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</si>
  <si>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</si>
  <si>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</si>
  <si>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</si>
  <si>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</si>
  <si>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</si>
  <si>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</si>
  <si>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</si>
  <si>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</si>
  <si>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</si>
  <si>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</si>
  <si>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</si>
  <si>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</si>
  <si>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</si>
  <si>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</si>
  <si>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</si>
  <si>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</si>
  <si>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</si>
  <si>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</si>
  <si>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</si>
  <si>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</si>
  <si>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</si>
  <si>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</si>
  <si>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</si>
  <si>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</si>
  <si>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</si>
  <si>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</si>
  <si>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</si>
  <si>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</si>
  <si>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</si>
  <si>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</si>
  <si>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</si>
  <si>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</si>
  <si>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</si>
  <si>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</si>
  <si>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</si>
  <si>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</si>
  <si>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</si>
  <si>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</si>
  <si>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</si>
  <si>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</si>
  <si>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</si>
  <si>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</si>
  <si>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</si>
  <si>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</si>
  <si>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</si>
  <si>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</si>
  <si>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</si>
  <si>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</si>
  <si>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</si>
  <si>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</si>
  <si>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</si>
  <si>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</si>
  <si>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</si>
  <si>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</si>
  <si>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</si>
  <si>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</si>
  <si>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</si>
  <si>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</si>
  <si>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</si>
  <si>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</si>
  <si>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</si>
  <si>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</si>
  <si>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</si>
  <si>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</si>
  <si>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</si>
  <si>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</si>
  <si>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</si>
  <si>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</si>
  <si>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</si>
  <si>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</si>
  <si>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</si>
  <si>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</si>
  <si>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</si>
  <si>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</si>
  <si>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</si>
  <si>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</si>
  <si>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</si>
  <si>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</si>
  <si>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</si>
  <si>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</si>
  <si>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</si>
  <si>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</si>
  <si>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</si>
  <si>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</si>
  <si>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</si>
  <si>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</si>
  <si>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</si>
  <si>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</si>
  <si>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</si>
  <si>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</si>
  <si>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</si>
  <si>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</si>
  <si>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</si>
  <si>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</si>
  <si>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</si>
  <si>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</si>
  <si>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</si>
  <si>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</si>
  <si>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</si>
  <si>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</si>
  <si>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</si>
  <si>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</si>
  <si>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</si>
  <si>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</si>
  <si>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</si>
  <si>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</si>
  <si>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</si>
  <si>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</si>
  <si>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</si>
  <si>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</si>
  <si>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</si>
  <si>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</si>
  <si>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</si>
  <si>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</si>
  <si>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</si>
  <si>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</si>
  <si>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</si>
  <si>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</si>
  <si>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</si>
  <si>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</si>
  <si>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</si>
  <si>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</si>
  <si>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</si>
  <si>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</si>
  <si>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</si>
  <si>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</si>
  <si>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</si>
  <si>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</si>
  <si>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</si>
  <si>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</si>
  <si>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</si>
  <si>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</si>
  <si>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</si>
  <si>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</si>
  <si>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</si>
  <si>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</si>
  <si>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</si>
  <si>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</si>
  <si>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</si>
  <si>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</si>
  <si>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</si>
  <si>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</si>
  <si>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</si>
  <si>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</si>
  <si>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</si>
  <si>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</si>
  <si>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</si>
  <si>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</si>
  <si>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</si>
  <si>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</si>
  <si>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</si>
  <si>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</si>
  <si>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</si>
  <si>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</si>
  <si>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</si>
  <si>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</si>
  <si>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</si>
  <si>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</si>
  <si>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</si>
  <si>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</si>
  <si>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</si>
  <si>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</si>
  <si>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</si>
  <si>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</si>
  <si>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</si>
  <si>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</si>
  <si>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</si>
  <si>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</si>
  <si>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</si>
  <si>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</si>
  <si>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</si>
  <si>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</si>
  <si>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</si>
  <si>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</si>
  <si>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</si>
  <si>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</si>
  <si>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</si>
  <si>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</si>
  <si>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</si>
  <si>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</si>
  <si>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</si>
  <si>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</si>
  <si>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</si>
  <si>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</si>
  <si>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</si>
  <si>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</si>
  <si>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</si>
  <si>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</si>
  <si>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</si>
  <si>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</si>
  <si>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</si>
  <si>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</si>
  <si>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</si>
  <si>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</si>
  <si>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</si>
  <si>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</si>
  <si>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</si>
  <si>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</si>
  <si>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</si>
  <si>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</si>
  <si>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</si>
  <si>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</si>
  <si>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</si>
  <si>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</si>
  <si>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</si>
  <si>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</si>
  <si>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</si>
  <si>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</si>
  <si>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</si>
  <si>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</si>
  <si>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</si>
  <si>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</si>
  <si>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</si>
  <si>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</si>
  <si>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</si>
  <si>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</si>
  <si>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</si>
  <si>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</si>
  <si>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</si>
  <si>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</si>
  <si>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</si>
  <si>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</si>
  <si>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</si>
  <si>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</si>
  <si>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</si>
  <si>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</si>
  <si>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</si>
  <si>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</si>
  <si>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</si>
  <si>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</si>
  <si>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</si>
  <si>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</si>
  <si>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</si>
  <si>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</si>
  <si>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</si>
  <si>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</si>
  <si>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</si>
  <si>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</si>
  <si>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</si>
  <si>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</si>
  <si>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</si>
  <si>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</si>
  <si>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</si>
  <si>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</si>
  <si>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</si>
  <si>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</si>
  <si>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</si>
  <si>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</si>
  <si>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</si>
  <si>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</si>
  <si>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</si>
  <si>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</si>
  <si>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</si>
  <si>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</si>
  <si>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</si>
  <si>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</si>
  <si>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</si>
  <si>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</si>
  <si>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</si>
  <si>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</si>
  <si>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</si>
  <si>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</si>
  <si>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</si>
  <si>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</si>
  <si>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</si>
  <si>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</si>
  <si>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</si>
  <si>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</si>
  <si>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</si>
  <si>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</si>
  <si>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</si>
  <si>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</si>
  <si>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</si>
  <si>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</si>
  <si>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</si>
  <si>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</si>
  <si>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</si>
  <si>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</si>
  <si>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</si>
  <si>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</si>
  <si>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</si>
  <si>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</si>
  <si>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</si>
  <si>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</si>
  <si>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</si>
  <si>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</si>
  <si>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</si>
  <si>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</si>
  <si>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</si>
  <si>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</si>
  <si>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</si>
  <si>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</si>
  <si>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</si>
  <si>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</si>
  <si>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</si>
  <si>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</si>
  <si>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</si>
  <si>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</si>
  <si>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</si>
  <si>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</si>
  <si>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</si>
  <si>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</si>
  <si>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</si>
  <si>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</si>
  <si>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</si>
  <si>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</si>
  <si>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</si>
  <si>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</si>
  <si>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</si>
  <si>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</si>
  <si>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</si>
  <si>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</si>
  <si>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</si>
  <si>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</si>
  <si>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</si>
  <si>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</si>
  <si>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</si>
  <si>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</si>
  <si>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</si>
  <si>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</si>
  <si>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</si>
  <si>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</si>
  <si>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</si>
  <si>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</si>
  <si>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</si>
  <si>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</si>
  <si>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</si>
  <si>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</si>
  <si>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</si>
  <si>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</si>
  <si>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</si>
  <si>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</si>
  <si>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</si>
  <si>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</si>
  <si>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</si>
  <si>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</si>
  <si>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</si>
  <si>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</si>
  <si>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</si>
  <si>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</si>
  <si>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</si>
  <si>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</si>
  <si>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</si>
  <si>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</si>
  <si>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</si>
  <si>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</si>
  <si>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</si>
  <si>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</si>
  <si>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</si>
  <si>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</si>
  <si>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</si>
  <si>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</si>
  <si>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</si>
  <si>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</si>
  <si>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</si>
  <si>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</si>
  <si>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</si>
  <si>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</si>
  <si>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</si>
  <si>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</si>
  <si>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</si>
  <si>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</si>
  <si>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</si>
  <si>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</si>
  <si>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</si>
  <si>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</si>
  <si>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</si>
  <si>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</si>
  <si>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</si>
  <si>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</si>
  <si>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</si>
  <si>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</si>
  <si>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</si>
  <si>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</si>
  <si>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</si>
  <si>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</si>
  <si>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</si>
  <si>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</si>
  <si>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</si>
  <si>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</si>
  <si>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</si>
  <si>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</si>
  <si>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</si>
  <si>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</si>
  <si>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</si>
  <si>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</si>
  <si>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</si>
  <si>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</si>
  <si>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</si>
  <si>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</si>
  <si>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</si>
  <si>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</si>
  <si>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</si>
  <si>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</si>
  <si>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</si>
  <si>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</si>
  <si>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</si>
  <si>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</si>
  <si>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</si>
  <si>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</si>
  <si>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</si>
  <si>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</si>
  <si>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</si>
  <si>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</si>
  <si>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</si>
  <si>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</si>
  <si>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</si>
  <si>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</si>
  <si>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</si>
  <si>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</si>
  <si>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</si>
  <si>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</si>
  <si>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</si>
  <si>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</si>
  <si>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</si>
  <si>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</si>
  <si>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</si>
  <si>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</si>
  <si>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</si>
  <si>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</si>
  <si>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</si>
  <si>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</si>
  <si>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</si>
  <si>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</si>
  <si>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</si>
  <si>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</si>
  <si>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</si>
  <si>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</si>
  <si>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</si>
  <si>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</si>
  <si>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</si>
  <si>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</si>
  <si>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</si>
  <si>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</si>
  <si>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</si>
  <si>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</si>
  <si>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</si>
  <si>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</si>
  <si>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</si>
  <si>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</si>
  <si>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</si>
  <si>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</si>
  <si>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</si>
  <si>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</si>
  <si>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</si>
  <si>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</si>
  <si>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</si>
  <si>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</si>
  <si>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</si>
  <si>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</si>
  <si>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</si>
  <si>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</si>
  <si>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</si>
  <si>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</si>
  <si>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</si>
  <si>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</si>
  <si>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</si>
  <si>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</si>
  <si>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</si>
  <si>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</si>
  <si>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</si>
  <si>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</si>
  <si>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</si>
  <si>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</si>
  <si>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</si>
  <si>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</si>
  <si>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</si>
  <si>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</si>
  <si>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</si>
  <si>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</si>
  <si>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</si>
  <si>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</si>
  <si>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</si>
  <si>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</si>
  <si>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</si>
  <si>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</si>
  <si>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</si>
  <si>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</si>
  <si>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</si>
  <si>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</si>
  <si>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</si>
  <si>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</si>
  <si>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</si>
  <si>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</si>
  <si>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</si>
  <si>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</si>
  <si>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</si>
  <si>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</si>
  <si>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</si>
  <si>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</si>
  <si>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</si>
  <si>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</si>
  <si>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</si>
  <si>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</si>
  <si>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</si>
  <si>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</si>
  <si>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</si>
  <si>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</si>
  <si>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</si>
  <si>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</si>
  <si>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</si>
  <si>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</si>
  <si>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</si>
  <si>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</si>
  <si>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</si>
  <si>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</si>
  <si>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</si>
  <si>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</si>
  <si>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</si>
  <si>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</si>
  <si>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</si>
  <si>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</si>
  <si>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</si>
  <si>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</si>
  <si>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</si>
  <si>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</si>
  <si>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</si>
  <si>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</si>
  <si>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</si>
  <si>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</si>
  <si>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</si>
  <si>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</si>
  <si>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</si>
  <si>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</si>
  <si>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</si>
  <si>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</si>
  <si>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</si>
  <si>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</si>
  <si>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</si>
  <si>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</si>
  <si>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</si>
  <si>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</si>
  <si>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</si>
  <si>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</si>
  <si>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</si>
  <si>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</si>
  <si>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</si>
  <si>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</si>
  <si>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</si>
  <si>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</si>
  <si>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</si>
  <si>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</si>
  <si>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</si>
  <si>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</si>
  <si>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</si>
  <si>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</si>
  <si>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</si>
  <si>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</si>
  <si>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</si>
  <si>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</si>
  <si>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</si>
  <si>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</si>
  <si>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</si>
  <si>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</si>
  <si>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</si>
  <si>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</si>
  <si>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</si>
  <si>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</si>
  <si>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</si>
  <si>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</si>
  <si>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</si>
  <si>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</si>
  <si>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</si>
  <si>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</si>
  <si>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</si>
  <si>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</si>
  <si>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</si>
  <si>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</si>
  <si>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</si>
  <si>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</si>
  <si>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</si>
  <si>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</si>
  <si>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</si>
  <si>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</si>
  <si>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</si>
  <si>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</si>
  <si>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</si>
  <si>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</si>
  <si>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</si>
  <si>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</si>
  <si>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</si>
  <si>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</si>
  <si>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</si>
  <si>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</si>
  <si>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</si>
  <si>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</si>
  <si>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</si>
  <si>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</si>
  <si>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</si>
  <si>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</si>
  <si>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</si>
  <si>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</si>
  <si>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</si>
  <si>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</si>
  <si>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</si>
  <si>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</si>
  <si>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</si>
  <si>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</si>
  <si>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</si>
  <si>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</si>
  <si>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</si>
  <si>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</si>
  <si>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</si>
  <si>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</si>
  <si>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</si>
  <si>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</si>
  <si>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</si>
  <si>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</si>
  <si>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</si>
  <si>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</si>
  <si>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</si>
  <si>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</si>
  <si>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</si>
  <si>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</si>
  <si>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</si>
  <si>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</si>
  <si>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</si>
  <si>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</si>
  <si>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</si>
  <si>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</si>
  <si>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</si>
  <si>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</si>
  <si>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</si>
  <si>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</si>
  <si>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</si>
  <si>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</si>
  <si>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</si>
  <si>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</si>
  <si>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</si>
  <si>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</si>
  <si>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</si>
  <si>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</si>
  <si>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</si>
  <si>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</si>
  <si>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</si>
  <si>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</si>
  <si>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</si>
  <si>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</si>
  <si>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</si>
  <si>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</si>
  <si>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</si>
  <si>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</si>
  <si>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</si>
  <si>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</si>
  <si>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</si>
  <si>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</si>
  <si>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</si>
  <si>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</si>
  <si>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</si>
  <si>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</si>
  <si>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</si>
  <si>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</si>
  <si>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</si>
  <si>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</si>
  <si>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</si>
  <si>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</si>
  <si>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</si>
  <si>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</si>
  <si>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</si>
  <si>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</si>
  <si>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</si>
  <si>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</si>
  <si>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</si>
  <si>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</si>
  <si>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</si>
  <si>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</si>
  <si>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</si>
  <si>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</si>
  <si>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</si>
  <si>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</si>
  <si>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</si>
  <si>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</si>
  <si>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</si>
  <si>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</si>
  <si>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</si>
  <si>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</si>
  <si>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</si>
  <si>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</si>
  <si>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</si>
  <si>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</si>
  <si>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</si>
  <si>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</si>
  <si>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</si>
  <si>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</si>
  <si>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</si>
  <si>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</si>
  <si>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</si>
  <si>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</si>
  <si>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</si>
  <si>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</si>
  <si>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</si>
  <si>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</si>
  <si>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</si>
  <si>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</si>
  <si>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</si>
  <si>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</si>
  <si>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</si>
  <si>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</si>
  <si>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</si>
  <si>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</si>
  <si>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</si>
  <si>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</si>
  <si>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</si>
  <si>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</si>
  <si>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</si>
  <si>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</si>
  <si>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</si>
  <si>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</si>
  <si>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</si>
  <si>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</si>
  <si>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</si>
  <si>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</si>
  <si>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</si>
  <si>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</si>
  <si>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</si>
  <si>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</si>
  <si>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</si>
  <si>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</si>
  <si>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</si>
  <si>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</si>
  <si>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</si>
  <si>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</si>
  <si>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</si>
  <si>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</si>
  <si>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</si>
  <si>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</si>
  <si>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</si>
  <si>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</si>
  <si>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</si>
  <si>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</si>
  <si>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</si>
  <si>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</si>
  <si>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</si>
  <si>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</si>
  <si>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</si>
  <si>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</si>
  <si>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</si>
  <si>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</si>
  <si>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</si>
  <si>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</si>
  <si>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</si>
  <si>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</si>
  <si>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</si>
  <si>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</si>
  <si>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</si>
  <si>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</si>
  <si>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</si>
  <si>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</si>
  <si>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</si>
  <si>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</si>
  <si>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</si>
  <si>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</si>
  <si>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</si>
  <si>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</si>
  <si>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</si>
  <si>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</si>
  <si>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</si>
  <si>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</si>
  <si>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</si>
  <si>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</si>
  <si>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</si>
  <si>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</si>
  <si>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</si>
  <si>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</si>
  <si>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</si>
  <si>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</si>
  <si>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</si>
  <si>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</si>
  <si>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</si>
  <si>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</si>
  <si>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</si>
  <si>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</si>
  <si>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</si>
  <si>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</si>
  <si>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</si>
  <si>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</si>
  <si>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</si>
  <si>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</si>
  <si>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</si>
  <si>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</si>
  <si>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</si>
  <si>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</si>
  <si>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</si>
  <si>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</si>
  <si>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</si>
  <si>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</si>
  <si>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</si>
  <si>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</si>
  <si>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</si>
  <si>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</si>
  <si>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</si>
  <si>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</si>
  <si>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</si>
  <si>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</si>
  <si>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</si>
  <si>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</si>
  <si>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</si>
  <si>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</si>
  <si>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</si>
  <si>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</si>
  <si>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</si>
  <si>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</si>
  <si>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</si>
  <si>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</si>
  <si>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</si>
  <si>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</si>
  <si>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</si>
  <si>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</si>
  <si>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</si>
  <si>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</si>
  <si>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</si>
  <si>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</si>
  <si>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</si>
  <si>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</si>
  <si>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</si>
  <si>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</si>
  <si>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</si>
  <si>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</si>
  <si>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</si>
  <si>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</si>
  <si>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</si>
  <si>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</si>
  <si>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</si>
  <si>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</si>
  <si>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</si>
  <si>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</si>
  <si>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</si>
  <si>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</si>
  <si>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</si>
  <si>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</si>
  <si>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</si>
  <si>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</si>
  <si>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</si>
  <si>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</si>
  <si>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</si>
  <si>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</si>
  <si>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</si>
  <si>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</si>
  <si>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</si>
  <si>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</si>
  <si>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</si>
  <si>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</si>
  <si>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</si>
  <si>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</si>
  <si>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</si>
  <si>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</si>
  <si>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</si>
  <si>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</si>
  <si>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</si>
  <si>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</si>
  <si>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</si>
  <si>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</si>
  <si>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</si>
  <si>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</si>
  <si>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</si>
  <si>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</si>
  <si>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</si>
  <si>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</si>
  <si>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</si>
  <si>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</si>
  <si>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</si>
  <si>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</si>
  <si>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</si>
  <si>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</si>
  <si>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</si>
  <si>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</si>
  <si>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</si>
  <si>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</si>
  <si>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</si>
  <si>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</si>
  <si>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</si>
  <si>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</si>
  <si>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</si>
  <si>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</si>
  <si>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</si>
  <si>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</si>
  <si>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</si>
  <si>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</si>
  <si>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</si>
  <si>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</si>
  <si>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</si>
  <si>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</si>
  <si>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</si>
  <si>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</si>
  <si>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</si>
  <si>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</si>
  <si>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</si>
  <si>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</si>
  <si>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</si>
  <si>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</si>
  <si>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</si>
  <si>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</si>
  <si>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</si>
  <si>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</si>
  <si>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</si>
  <si>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</si>
  <si>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</si>
  <si>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</si>
  <si>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</si>
  <si>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</si>
  <si>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</si>
  <si>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</si>
  <si>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</si>
  <si>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</si>
  <si>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</si>
  <si>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</si>
  <si>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</si>
  <si>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</si>
  <si>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</si>
  <si>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</si>
  <si>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</si>
  <si>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</si>
  <si>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</si>
  <si>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</si>
  <si>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</si>
  <si>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</si>
  <si>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</si>
  <si>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</si>
  <si>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</si>
  <si>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</si>
  <si>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</si>
  <si>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</si>
  <si>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</si>
  <si>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</si>
  <si>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</si>
  <si>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</si>
  <si>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</si>
  <si>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</si>
  <si>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</si>
  <si>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</si>
  <si>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</si>
  <si>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</si>
  <si>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</si>
  <si>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</si>
  <si>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</si>
  <si>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</si>
  <si>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</si>
  <si>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</si>
  <si>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</si>
  <si>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</si>
  <si>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</si>
  <si>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</si>
  <si>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</si>
  <si>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</si>
  <si>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</si>
  <si>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</si>
  <si>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</si>
  <si>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</si>
  <si>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</si>
  <si>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</si>
  <si>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</si>
  <si>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</si>
  <si>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</si>
  <si>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</si>
  <si>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</si>
  <si>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</si>
  <si>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</si>
  <si>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</si>
  <si>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</si>
  <si>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</si>
  <si>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</si>
  <si>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</si>
  <si>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</si>
  <si>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</si>
  <si>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</si>
  <si>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</si>
  <si>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</si>
  <si>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</si>
  <si>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</si>
  <si>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</si>
  <si>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</si>
  <si>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</si>
  <si>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</si>
  <si>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</si>
  <si>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</si>
  <si>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</si>
  <si>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</si>
  <si>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</si>
  <si>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</si>
  <si>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</si>
  <si>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</si>
  <si>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</si>
  <si>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</si>
  <si>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</si>
  <si>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</si>
  <si>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</si>
  <si>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</si>
  <si>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</si>
  <si>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</si>
  <si>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</si>
  <si>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</si>
  <si>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</si>
  <si>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</si>
  <si>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</si>
  <si>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</si>
  <si>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</si>
  <si>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</si>
  <si>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</si>
  <si>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</si>
  <si>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</si>
  <si>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</si>
  <si>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</si>
  <si>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</si>
  <si>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</si>
  <si>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</si>
  <si>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</si>
  <si>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</si>
  <si>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</si>
  <si>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</si>
  <si>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</si>
  <si>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</si>
  <si>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</si>
  <si>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</si>
  <si>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</si>
  <si>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</si>
  <si>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</si>
  <si>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</si>
  <si>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</si>
  <si>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</si>
  <si>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</si>
  <si>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</si>
  <si>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</si>
  <si>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</si>
  <si>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</si>
  <si>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</si>
  <si>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</si>
  <si>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</si>
  <si>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</si>
  <si>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</si>
  <si>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</si>
  <si>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</si>
  <si>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</si>
  <si>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</si>
  <si>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</si>
  <si>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</si>
  <si>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</si>
  <si>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</si>
  <si>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</si>
  <si>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</si>
  <si>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</si>
  <si>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</si>
  <si>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</si>
  <si>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</si>
  <si>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</si>
  <si>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</si>
  <si>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</si>
  <si>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</si>
  <si>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</si>
  <si>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</si>
  <si>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</si>
  <si>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</si>
  <si>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</si>
  <si>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</si>
  <si>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</si>
  <si>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</si>
  <si>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</si>
  <si>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</si>
  <si>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</si>
  <si>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</si>
  <si>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</si>
  <si>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</si>
  <si>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</si>
  <si>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</si>
  <si>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</si>
  <si>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</si>
  <si>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</si>
  <si>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</si>
  <si>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</si>
  <si>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</si>
  <si>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</si>
  <si>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</si>
  <si>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</si>
  <si>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</si>
  <si>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</si>
  <si>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</si>
  <si>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</si>
  <si>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</si>
  <si>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</si>
  <si>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</si>
  <si>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</si>
  <si>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</si>
  <si>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</si>
  <si>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</si>
  <si>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</si>
  <si>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</si>
  <si>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</si>
  <si>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</si>
  <si>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</si>
  <si>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</si>
  <si>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</si>
  <si>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</si>
  <si>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</si>
  <si>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</si>
  <si>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</si>
  <si>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</si>
  <si>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</si>
  <si>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</si>
  <si>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</si>
  <si>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</si>
  <si>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</si>
  <si>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</si>
  <si>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</si>
  <si>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</si>
  <si>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</si>
  <si>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</si>
  <si>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</si>
  <si>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</si>
  <si>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</si>
  <si>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</si>
  <si>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</si>
  <si>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</si>
  <si>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</si>
  <si>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</si>
  <si>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</si>
  <si>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</si>
  <si>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</si>
  <si>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</si>
  <si>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</si>
  <si>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</si>
  <si>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</si>
  <si>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</si>
  <si>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</si>
  <si>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</si>
  <si>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</si>
  <si>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</si>
  <si>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</si>
  <si>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</si>
  <si>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</si>
  <si>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</si>
  <si>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</si>
  <si>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</si>
  <si>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</si>
  <si>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</si>
  <si>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</si>
  <si>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</si>
  <si>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</si>
  <si>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</si>
  <si>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</si>
  <si>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</si>
  <si>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</si>
  <si>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</si>
  <si>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</si>
  <si>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</si>
  <si>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</si>
  <si>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</si>
  <si>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</si>
  <si>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</si>
  <si>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</si>
  <si>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</si>
  <si>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</si>
  <si>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</si>
  <si>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</si>
  <si>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</si>
  <si>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</si>
  <si>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</si>
  <si>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</si>
  <si>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</si>
  <si>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</si>
  <si>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</si>
  <si>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</si>
  <si>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</si>
  <si>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</si>
  <si>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</si>
  <si>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</si>
  <si>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</si>
  <si>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</si>
  <si>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</si>
  <si>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</si>
  <si>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</si>
  <si>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</si>
  <si>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</si>
  <si>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</si>
  <si>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</si>
  <si>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</si>
  <si>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</si>
  <si>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</si>
  <si>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</si>
  <si>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</si>
  <si>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</si>
  <si>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</si>
  <si>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</si>
  <si>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</si>
  <si>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</si>
  <si>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</si>
  <si>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</si>
  <si>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</si>
  <si>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</si>
  <si>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</si>
  <si>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</si>
  <si>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</si>
  <si>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</si>
  <si>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</si>
  <si>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</si>
  <si>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</si>
  <si>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</si>
  <si>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</si>
  <si>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</si>
  <si>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</si>
  <si>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</si>
  <si>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</si>
  <si>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</si>
  <si>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</si>
  <si>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</si>
  <si>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</si>
  <si>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</si>
  <si>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</si>
  <si>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</si>
  <si>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</si>
  <si>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</si>
  <si>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</si>
  <si>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</si>
  <si>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</si>
  <si>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</si>
  <si>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</si>
  <si>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</si>
  <si>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</si>
  <si>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</si>
  <si>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</si>
  <si>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</si>
  <si>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</si>
  <si>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</si>
  <si>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</si>
  <si>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</si>
  <si>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</si>
  <si>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</si>
  <si>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</si>
  <si>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</si>
  <si>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</si>
  <si>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</si>
  <si>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</si>
  <si>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</si>
  <si>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</si>
  <si>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</si>
  <si>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</si>
  <si>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</si>
  <si>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</si>
  <si>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</si>
  <si>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</si>
  <si>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</si>
  <si>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</si>
  <si>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</si>
  <si>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</si>
  <si>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</si>
  <si>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</si>
  <si>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</si>
  <si>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</si>
  <si>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</si>
  <si>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</si>
  <si>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</si>
  <si>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</si>
  <si>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</si>
  <si>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</si>
  <si>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</si>
  <si>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</si>
  <si>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</si>
  <si>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</si>
  <si>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</si>
  <si>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</si>
  <si>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</si>
  <si>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</si>
  <si>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</si>
  <si>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</si>
  <si>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</si>
  <si>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</si>
  <si>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</si>
  <si>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</si>
  <si>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</si>
  <si>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</si>
  <si>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</si>
  <si>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</si>
  <si>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</si>
  <si>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</si>
  <si>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</si>
  <si>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</si>
  <si>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</si>
  <si>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</si>
  <si>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</si>
  <si>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</si>
  <si>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</si>
  <si>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</si>
  <si>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</si>
  <si>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</si>
  <si>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</si>
  <si>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</si>
  <si>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</si>
  <si>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</si>
  <si>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</si>
  <si>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</si>
  <si>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</si>
  <si>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</si>
  <si>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</si>
  <si>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</si>
  <si>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</si>
  <si>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</si>
  <si>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</si>
  <si>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</si>
  <si>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</si>
  <si>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</si>
  <si>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</si>
  <si>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</si>
  <si>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</si>
  <si>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</si>
  <si>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</si>
  <si>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</si>
  <si>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</si>
  <si>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</si>
  <si>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</si>
  <si>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</si>
  <si>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</si>
  <si>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</si>
  <si>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</si>
  <si>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</si>
  <si>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</si>
  <si>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</si>
  <si>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</si>
  <si>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</si>
  <si>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</si>
  <si>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</si>
  <si>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</si>
  <si>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</si>
  <si>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</si>
  <si>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</si>
  <si>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</si>
  <si>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</si>
  <si>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</si>
  <si>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</si>
  <si>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</si>
  <si>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</si>
  <si>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</si>
  <si>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</si>
  <si>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</si>
  <si>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</si>
  <si>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</si>
  <si>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</si>
  <si>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</si>
  <si>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</si>
  <si>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</si>
  <si>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</si>
  <si>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</si>
  <si>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</si>
  <si>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</si>
  <si>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</si>
  <si>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</si>
  <si>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</si>
  <si>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</si>
  <si>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</si>
  <si>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</si>
  <si>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</si>
  <si>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</si>
  <si>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</si>
  <si>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</si>
  <si>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</si>
  <si>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</si>
  <si>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</si>
  <si>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</si>
  <si>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</si>
  <si>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</si>
  <si>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</si>
  <si>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</si>
  <si>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</si>
  <si>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</si>
  <si>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</si>
  <si>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</si>
  <si>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</si>
  <si>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</si>
  <si>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</si>
  <si>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</si>
  <si>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</si>
  <si>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</si>
  <si>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</si>
  <si>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</si>
  <si>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</si>
  <si>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</si>
  <si>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</si>
  <si>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</si>
  <si>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</si>
  <si>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</si>
  <si>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</si>
  <si>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</si>
  <si>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</si>
  <si>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</si>
  <si>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</si>
  <si>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</si>
  <si>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</si>
  <si>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</si>
  <si>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</si>
  <si>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</si>
  <si>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</si>
  <si>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</si>
  <si>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</si>
  <si>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</si>
  <si>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</si>
  <si>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</si>
  <si>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</si>
  <si>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</si>
  <si>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</si>
  <si>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</si>
  <si>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</si>
  <si>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</si>
  <si>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</si>
  <si>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</si>
  <si>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</si>
  <si>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</si>
  <si>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</si>
  <si>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</si>
  <si>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</si>
  <si>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</si>
  <si>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</si>
  <si>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</si>
  <si>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</si>
  <si>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</si>
  <si>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</si>
  <si>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</si>
  <si>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</si>
  <si>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</si>
  <si>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</si>
  <si>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</si>
  <si>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</si>
  <si>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</si>
  <si>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</si>
  <si>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</si>
  <si>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</si>
  <si>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</si>
  <si>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</si>
  <si>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</si>
  <si>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</si>
  <si>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</si>
  <si>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</si>
  <si>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</si>
  <si>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</si>
  <si>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</si>
  <si>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</si>
  <si>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</si>
  <si>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</si>
  <si>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</si>
  <si>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</si>
  <si>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</si>
  <si>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</si>
  <si>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</si>
  <si>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</si>
  <si>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</si>
  <si>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</si>
  <si>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</si>
  <si>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</si>
  <si>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</si>
  <si>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</si>
  <si>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</si>
  <si>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</si>
  <si>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</si>
  <si>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</si>
  <si>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</si>
  <si>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</si>
  <si>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</si>
  <si>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</si>
  <si>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</si>
  <si>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</si>
  <si>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</si>
  <si>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</si>
  <si>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</si>
  <si>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</si>
  <si>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</si>
  <si>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</si>
  <si>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</si>
  <si>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</si>
  <si>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</si>
  <si>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</si>
  <si>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</si>
  <si>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</si>
  <si>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</si>
  <si>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</si>
  <si>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</si>
  <si>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</si>
  <si>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</si>
  <si>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</si>
  <si>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</si>
  <si>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</si>
  <si>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</si>
  <si>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</si>
  <si>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</si>
  <si>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</si>
  <si>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</si>
  <si>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</si>
  <si>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</si>
  <si>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</si>
  <si>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</si>
  <si>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</si>
  <si>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</si>
  <si>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</si>
  <si>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</si>
  <si>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</si>
  <si>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</si>
  <si>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</si>
  <si>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</si>
  <si>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</si>
  <si>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</si>
  <si>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</si>
  <si>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</si>
  <si>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</si>
  <si>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</si>
  <si>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</si>
  <si>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</si>
  <si>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</si>
  <si>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</si>
  <si>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</si>
  <si>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</si>
  <si>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</si>
  <si>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</si>
  <si>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</si>
  <si>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</si>
  <si>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</si>
  <si>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</si>
  <si>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</si>
  <si>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</si>
  <si>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</si>
  <si>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</si>
  <si>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</si>
  <si>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</si>
  <si>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</si>
  <si>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</si>
  <si>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</si>
  <si>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</si>
  <si>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</si>
  <si>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</si>
  <si>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</si>
  <si>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</si>
  <si>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</si>
  <si>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</si>
  <si>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</si>
  <si>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</si>
  <si>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</si>
  <si>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</si>
  <si>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</si>
  <si>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</si>
  <si>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</si>
  <si>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</si>
  <si>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</si>
  <si>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</si>
  <si>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</si>
  <si>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</si>
  <si>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</si>
  <si>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</si>
  <si>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</si>
  <si>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</si>
  <si>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</si>
  <si>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</si>
  <si>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</si>
  <si>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</si>
  <si>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</si>
  <si>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</si>
  <si>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</si>
  <si>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</si>
  <si>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</si>
  <si>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</si>
  <si>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</si>
  <si>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</si>
  <si>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</si>
  <si>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</si>
  <si>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</si>
  <si>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</si>
  <si>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</si>
  <si>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</si>
  <si>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</si>
  <si>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</si>
  <si>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</si>
  <si>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</si>
  <si>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</si>
  <si>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</si>
  <si>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</si>
  <si>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</si>
  <si>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</si>
  <si>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</si>
  <si>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</si>
  <si>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</si>
  <si>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</si>
  <si>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</si>
  <si>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</si>
  <si>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</si>
  <si>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</si>
  <si>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</si>
  <si>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</si>
  <si>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</si>
  <si>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</si>
  <si>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</si>
  <si>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</si>
  <si>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</si>
  <si>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</si>
  <si>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</si>
  <si>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</si>
  <si>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</si>
  <si>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</si>
  <si>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</si>
  <si>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</si>
  <si>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</si>
  <si>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</si>
  <si>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</si>
  <si>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</si>
  <si>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</si>
  <si>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</si>
  <si>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</si>
  <si>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</si>
  <si>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</si>
  <si>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</si>
  <si>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</si>
  <si>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</si>
  <si>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</si>
  <si>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</si>
  <si>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</si>
  <si>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</si>
  <si>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</si>
  <si>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</si>
  <si>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</si>
  <si>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</si>
  <si>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</si>
  <si>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</si>
  <si>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</si>
  <si>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</si>
  <si>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</si>
  <si>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</si>
  <si>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</si>
  <si>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</si>
  <si>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</si>
  <si>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</si>
  <si>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</si>
  <si>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</si>
  <si>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</si>
  <si>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</si>
  <si>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</si>
  <si>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</si>
  <si>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</si>
  <si>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</si>
  <si>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</si>
  <si>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</si>
  <si>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</si>
  <si>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</si>
  <si>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</si>
  <si>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</si>
  <si>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</si>
  <si>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</si>
  <si>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</si>
  <si>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</si>
  <si>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</si>
  <si>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</si>
  <si>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</si>
  <si>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</si>
  <si>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</si>
  <si>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</si>
  <si>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</si>
  <si>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</si>
  <si>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</si>
  <si>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</si>
  <si>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</si>
  <si>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</si>
  <si>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</si>
  <si>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</si>
  <si>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</si>
  <si>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</si>
  <si>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</si>
  <si>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</si>
  <si>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</si>
  <si>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</si>
  <si>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</si>
  <si>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</si>
  <si>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</si>
  <si>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</si>
  <si>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</si>
  <si>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</si>
  <si>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</si>
  <si>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</si>
  <si>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</si>
  <si>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</si>
  <si>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</si>
  <si>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</si>
  <si>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</si>
  <si>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</si>
  <si>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</si>
  <si>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</si>
  <si>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</si>
  <si>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</si>
  <si>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</si>
  <si>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</si>
  <si>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</si>
  <si>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</si>
  <si>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</si>
  <si>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</si>
  <si>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</si>
  <si>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</si>
  <si>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</si>
  <si>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</si>
  <si>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</si>
  <si>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</si>
  <si>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</si>
  <si>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</si>
  <si>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</si>
  <si>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</si>
  <si>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</si>
  <si>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</si>
  <si>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</si>
  <si>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</si>
  <si>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</si>
  <si>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</si>
  <si>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</si>
  <si>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</si>
  <si>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</si>
  <si>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</si>
  <si>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</si>
  <si>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</si>
  <si>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</si>
  <si>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</si>
  <si>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</si>
  <si>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</si>
  <si>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</si>
  <si>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</si>
  <si>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</si>
  <si>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</si>
  <si>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</si>
  <si>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</si>
  <si>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</si>
  <si>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</si>
  <si>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</si>
  <si>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</si>
  <si>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</si>
  <si>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</si>
  <si>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</si>
  <si>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</si>
  <si>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</si>
  <si>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</si>
  <si>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</si>
  <si>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</si>
  <si>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</si>
  <si>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</si>
  <si>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</si>
  <si>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</si>
  <si>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</si>
  <si>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PCM-20251021-00000169</t>
  </si>
  <si>
    <t>Critical</t>
  </si>
  <si>
    <t>team moved need 30 min</t>
  </si>
  <si>
    <t>PCM-20251021-00000322</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</si>
  <si>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</si>
  <si>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</si>
  <si>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</si>
  <si>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</si>
  <si>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</si>
  <si>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</si>
  <si>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</si>
  <si>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</si>
  <si>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</si>
  <si>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</si>
  <si>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</si>
  <si>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</si>
  <si>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</si>
  <si>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</si>
  <si>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</si>
  <si>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</si>
  <si>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</si>
  <si>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</si>
  <si>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</si>
  <si>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</si>
  <si>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</si>
  <si>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</si>
  <si>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</si>
  <si>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</si>
  <si>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</si>
  <si>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</si>
  <si>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</si>
  <si>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</si>
  <si>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</si>
  <si>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</si>
  <si>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</si>
  <si>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</si>
  <si>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</si>
  <si>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</si>
  <si>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</si>
  <si>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</si>
  <si>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</si>
  <si>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</si>
  <si>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</si>
  <si>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</si>
  <si>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</si>
  <si>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</si>
  <si>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</si>
  <si>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</si>
  <si>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</si>
  <si>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</si>
  <si>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</si>
  <si>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</si>
  <si>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</si>
  <si>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</si>
  <si>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</si>
  <si>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</si>
  <si>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</si>
  <si>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</si>
  <si>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</si>
  <si>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</si>
  <si>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</si>
  <si>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</si>
  <si>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</si>
  <si>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</si>
  <si>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</si>
  <si>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</si>
  <si>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</si>
  <si>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</si>
  <si>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</si>
  <si>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</si>
  <si>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</si>
  <si>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</si>
  <si>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</si>
  <si>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</si>
  <si>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</si>
  <si>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</si>
  <si>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</si>
  <si>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</si>
  <si>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</si>
  <si>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</si>
  <si>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</si>
  <si>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</si>
  <si>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</si>
  <si>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</si>
  <si>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</si>
  <si>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</si>
  <si>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</si>
  <si>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</si>
  <si>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</si>
  <si>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</si>
  <si>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</si>
  <si>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</si>
  <si>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</si>
  <si>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 xml:space="preserve">team facing vandalizm case at site </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</si>
  <si>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</si>
  <si>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</si>
  <si>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</si>
  <si>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</si>
  <si>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</si>
  <si>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</si>
  <si>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</si>
  <si>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</si>
  <si>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</si>
  <si>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</si>
  <si>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PCM-20251021-00000141</t>
  </si>
  <si>
    <t>EM team at site checking</t>
  </si>
  <si>
    <t>PCM-20251021-00000357</t>
  </si>
  <si>
    <t xml:space="preserve">TE issue (site down 2G &amp; GSM) , TE team facing access issue as  RT site located in family building and owner not responding team calls 
</t>
  </si>
  <si>
    <t>EM team moved ETA: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</si>
</sst>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3" totalsRowShown="0" headerRowDxfId="48" dataDxfId="47" headerRowBorderDxfId="45" tableBorderDxfId="46" totalsRowBorderDxfId="44">
  <autoFilter ref="A1:L2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288.17132129629317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7.6760087962902617</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45951.119747222219</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6</v>
      </c>
      <c r="D5" s="136" t="s">
        <v>17877</v>
      </c>
      <c r="E5" s="137" t="s">
        <v>39005</v>
      </c>
      <c r="F5" s="138">
        <v>45951.088773148149</v>
      </c>
      <c r="G5" s="139">
        <f ca="1">IFERROR(NOW()-F5,"")</f>
        <v>3.0974074070400093E-2</v>
      </c>
      <c r="H5" s="138">
        <v>45951.082268518519</v>
      </c>
      <c r="I5" s="136" t="str">
        <f>IFERROR(VLOOKUP(D5,DB!A:F,6,0),"")</f>
        <v>SCECO</v>
      </c>
      <c r="J5" s="136" t="str">
        <f>IFERROR(VLOOKUP(D5,DB!A:G,7,0),"")</f>
        <v>Vandalized</v>
      </c>
      <c r="K5" s="140" t="s">
        <v>39006</v>
      </c>
      <c r="L5" s="141" t="str">
        <f>IFERROR(VLOOKUP(D5,DB!A:I,9,0),"")</f>
        <v>Latis</v>
      </c>
      <c r="M5" s="67"/>
    </row>
    <row r="6" spans="1:15" ht="15" customHeight="1">
      <c r="A6" s="135" t="s">
        <v>39007</v>
      </c>
      <c r="B6" s="136" t="str">
        <f>IFERROR(VLOOKUP(D6,DB!A:K,11,0),"")</f>
        <v>R1</v>
      </c>
      <c r="C6" s="136">
        <v>1</v>
      </c>
      <c r="D6" s="136" t="s">
        <v>9046</v>
      </c>
      <c r="E6" s="137" t="s">
        <v>38998</v>
      </c>
      <c r="F6" s="138">
        <v>45951.102314814816</v>
      </c>
      <c r="G6" s="139">
        <f ca="1">IFERROR(NOW()-F6,"")</f>
        <v>1.7432407403248362E-2</v>
      </c>
      <c r="H6" s="138">
        <v>45951.096678240741</v>
      </c>
      <c r="I6" s="136" t="str">
        <f>IFERROR(VLOOKUP(D6,DB!A:F,6,0),"")</f>
        <v>SCECO</v>
      </c>
      <c r="J6" s="136" t="str">
        <f>IFERROR(VLOOKUP(D6,DB!A:G,7,0),"")</f>
        <v>Vandalized</v>
      </c>
      <c r="K6" s="140" t="s">
        <v>39008</v>
      </c>
      <c r="L6" s="141" t="str">
        <f>IFERROR(VLOOKUP(D6,DB!A:I,9,0),"")</f>
        <v>Latis</v>
      </c>
      <c r="M6" s="67"/>
    </row>
    <row r="7" spans="1:15" ht="15" customHeight="1">
      <c r="A7" s="135"/>
      <c r="B7" s="136" t="str">
        <f>IFERROR(VLOOKUP(D7,DB!A:K,11,0),"")</f>
        <v/>
      </c>
      <c r="C7" s="136"/>
      <c r="D7" s="136"/>
      <c r="E7" s="137"/>
      <c r="F7" s="138"/>
      <c r="G7" s="139">
        <f ca="1">IFERROR(NOW()-F7,"")</f>
        <v>45951.119747222219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45951.119747222219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45951.119747222219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45951.119747222219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45951.119747222219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45951.119747222219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45951.119747222219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45951.119747222219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45951.119747222219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45951.119747222219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45951.119747222219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45951.119747222219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45951.119747222219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45951.119747222219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45951.119747222219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45951.119747222219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45951.119747222219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45951.119747222219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45951.119747222219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45951.119747222219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45951.119747222219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45951.119747222219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45951.119747222219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45951.119747222219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45951.119747222219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45951.119747222219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45951.119747222219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45951.119747222219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45951.119747222219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45951.119747222219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45951.119747222219</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45951.119747222219</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45951.119747222219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45951.119747222219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45951.119747222219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45951.119747222219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45951.119747222219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45951.119747222219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45951.119747222219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45951.119747222219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45951.119747222219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45951.119747222219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45951.119747222219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45951.119747222219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45951.119747222219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45951.119747222219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45951.119747222219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45951.119747222219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45951.119747222219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45951.119747222219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45951.119747222219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45951.119747222219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45951.119747222219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45951.119747222219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45951.119747222219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45951.119747222219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45951.119747222219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45951.119747222219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45951.119747222219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45951.119747222219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45951.119747222219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45951.119747222219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45951.119747222219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45951.119747222219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45951.119747222219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45951.119747222219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45951.119747222219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45951.119747222219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45951.119747222219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45951.119747222219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45951.119747222219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45951.119747222219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45951.119747222219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45951.119747222219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45951.119747222219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45951.119747222219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45951.119747222219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45951.119747222219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45951.119747222219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45951.119747222219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45951.119747222219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45951.119747222219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45951.119747222219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45951.119747222219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45951.119747222219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45951.119747222219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45951.119747222219</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45951.119747222219</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39009</v>
      </c>
      <c r="N1" s="91" t="s">
        <v>39010</v>
      </c>
      <c r="O1" s="91" t="s">
        <v>39011</v>
      </c>
      <c r="P1" s="91" t="s">
        <v>39012</v>
      </c>
      <c r="Q1" s="91" t="s">
        <v>39013</v>
      </c>
      <c r="R1" s="91" t="s">
        <v>39014</v>
      </c>
      <c r="S1" s="91" t="s">
        <v>39015</v>
      </c>
      <c r="T1" s="91" t="s">
        <v>39016</v>
      </c>
      <c r="U1" s="91" t="s">
        <v>39017</v>
      </c>
      <c r="V1" s="91" t="s">
        <v>39018</v>
      </c>
      <c r="W1" s="91" t="s">
        <v>39019</v>
      </c>
      <c r="X1" s="91" t="s">
        <v>39020</v>
      </c>
      <c r="Y1" s="91" t="s">
        <v>39021</v>
      </c>
      <c r="Z1" s="91" t="s">
        <v>39022</v>
      </c>
      <c r="AA1" s="91" t="s">
        <v>39023</v>
      </c>
      <c r="AB1" s="91" t="s">
        <v>39024</v>
      </c>
      <c r="AC1" s="91" t="s">
        <v>39025</v>
      </c>
      <c r="AD1" s="91" t="s">
        <v>39026</v>
      </c>
      <c r="AE1" s="91" t="s">
        <v>39027</v>
      </c>
      <c r="AF1" s="91" t="s">
        <v>39028</v>
      </c>
      <c r="AG1" s="91" t="s">
        <v>39029</v>
      </c>
      <c r="AH1" s="91" t="s">
        <v>39030</v>
      </c>
      <c r="AI1" s="91" t="s">
        <v>39031</v>
      </c>
      <c r="AJ1" s="91" t="s">
        <v>39032</v>
      </c>
      <c r="AK1" s="91" t="s">
        <v>39033</v>
      </c>
      <c r="AL1" s="91" t="s">
        <v>39034</v>
      </c>
      <c r="AM1" s="91" t="s">
        <v>39035</v>
      </c>
      <c r="AN1" s="91" t="s">
        <v>39036</v>
      </c>
      <c r="AO1" s="91" t="s">
        <v>39037</v>
      </c>
      <c r="AP1" s="91" t="s">
        <v>39038</v>
      </c>
      <c r="AQ1" s="91" t="s">
        <v>39039</v>
      </c>
      <c r="AR1" s="91" t="s">
        <v>39040</v>
      </c>
      <c r="AS1" s="91" t="s">
        <v>39041</v>
      </c>
      <c r="AT1" s="91" t="s">
        <v>39042</v>
      </c>
      <c r="AU1" s="91" t="s">
        <v>39043</v>
      </c>
      <c r="AV1" s="91" t="s">
        <v>39044</v>
      </c>
      <c r="AW1" s="91" t="s">
        <v>39045</v>
      </c>
      <c r="AX1" s="91" t="s">
        <v>39046</v>
      </c>
      <c r="AY1" s="91" t="s">
        <v>39047</v>
      </c>
      <c r="AZ1" s="91" t="s">
        <v>39048</v>
      </c>
      <c r="BA1" s="91" t="s">
        <v>39049</v>
      </c>
      <c r="BB1" s="91" t="s">
        <v>39050</v>
      </c>
      <c r="BC1" s="91" t="s">
        <v>39051</v>
      </c>
      <c r="BD1" s="91" t="s">
        <v>39052</v>
      </c>
      <c r="BE1" s="91" t="s">
        <v>39053</v>
      </c>
      <c r="BF1" s="91" t="s">
        <v>39054</v>
      </c>
      <c r="BG1" s="91" t="s">
        <v>39055</v>
      </c>
      <c r="BH1" s="91" t="s">
        <v>39056</v>
      </c>
      <c r="BI1" s="91" t="s">
        <v>39057</v>
      </c>
      <c r="BJ1" s="91" t="s">
        <v>39058</v>
      </c>
      <c r="BK1" s="91" t="s">
        <v>39059</v>
      </c>
      <c r="BL1" s="91" t="s">
        <v>39060</v>
      </c>
      <c r="BM1" s="91" t="s">
        <v>39061</v>
      </c>
      <c r="BN1" s="91" t="s">
        <v>39062</v>
      </c>
      <c r="BO1" s="91" t="s">
        <v>39063</v>
      </c>
      <c r="BP1" s="91" t="s">
        <v>39064</v>
      </c>
      <c r="BQ1" s="91" t="s">
        <v>39065</v>
      </c>
      <c r="BR1" s="91" t="s">
        <v>39066</v>
      </c>
      <c r="BS1" s="91" t="s">
        <v>39067</v>
      </c>
      <c r="BT1" s="91" t="s">
        <v>39068</v>
      </c>
      <c r="BU1" s="91" t="s">
        <v>39069</v>
      </c>
      <c r="BV1" s="91" t="s">
        <v>39070</v>
      </c>
      <c r="BW1" s="91" t="s">
        <v>39071</v>
      </c>
      <c r="BX1" s="91" t="s">
        <v>39072</v>
      </c>
      <c r="BY1" s="91" t="s">
        <v>39073</v>
      </c>
      <c r="BZ1" s="91" t="s">
        <v>39074</v>
      </c>
      <c r="CA1" s="91" t="s">
        <v>39075</v>
      </c>
      <c r="CB1" s="91" t="s">
        <v>39076</v>
      </c>
      <c r="CC1" s="91" t="s">
        <v>39077</v>
      </c>
      <c r="CD1" s="91" t="s">
        <v>39078</v>
      </c>
      <c r="CE1" s="91" t="s">
        <v>39079</v>
      </c>
      <c r="CF1" s="91" t="s">
        <v>39080</v>
      </c>
      <c r="CG1" s="91" t="s">
        <v>39081</v>
      </c>
      <c r="CH1" s="91" t="s">
        <v>39082</v>
      </c>
      <c r="CI1" s="91" t="s">
        <v>39083</v>
      </c>
      <c r="CJ1" s="91" t="s">
        <v>39084</v>
      </c>
    </row>
    <row r="2" spans="1:88" s="71" customFormat="1" ht="31.5" customHeight="1">
      <c r="A2" s="64" t="s">
        <v>39085</v>
      </c>
      <c r="B2" s="64" t="s">
        <v>27</v>
      </c>
      <c r="C2" s="64">
        <v>1</v>
      </c>
      <c r="D2" s="64" t="s">
        <v>19312</v>
      </c>
      <c r="E2" s="88" t="s">
        <v>39005</v>
      </c>
      <c r="F2" s="77">
        <v>45322.056979166664</v>
      </c>
      <c r="G2" s="78" t="s">
        <v>39086</v>
      </c>
      <c r="H2" s="90">
        <v>45322.050729166665</v>
      </c>
      <c r="I2" s="64" t="s">
        <v>88</v>
      </c>
      <c r="J2" s="64" t="s">
        <v>65</v>
      </c>
      <c r="K2" s="89" t="s">
        <v>39087</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39088</v>
      </c>
      <c r="B3" s="64" t="str">
        <f>IFERROR(VLOOKUP(D3,DB!A:K,11,0),"")</f>
        <v>R2</v>
      </c>
      <c r="C3" s="64">
        <v>1</v>
      </c>
      <c r="D3" s="64" t="s">
        <v>31112</v>
      </c>
      <c r="E3" s="77" t="s">
        <v>38998</v>
      </c>
      <c r="F3" s="77">
        <v>45806.727083333331</v>
      </c>
      <c r="G3" s="78">
        <f ca="1">IFERROR(NOW()-F3,"-")</f>
        <v>144.39266388888791</v>
      </c>
      <c r="H3" s="77">
        <v>45791.543067129627</v>
      </c>
      <c r="I3" s="64" t="str">
        <f>IFERROR(VLOOKUP(D3,DB!A:F,6,0),"")</f>
        <v>SCECO</v>
      </c>
      <c r="J3" s="64" t="str">
        <f>IFERROR(VLOOKUP(D3,DB!A:G,7,0),"")</f>
        <v>No BB Shifted</v>
      </c>
      <c r="K3" s="89" t="s">
        <v>39089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39090</v>
      </c>
      <c r="B4" s="64" t="str">
        <f>IFERROR(VLOOKUP(D4,DB!A:K,11,0),"")</f>
        <v>R2</v>
      </c>
      <c r="C4" s="64">
        <v>1</v>
      </c>
      <c r="D4" s="64" t="s">
        <v>29202</v>
      </c>
      <c r="E4" s="88" t="s">
        <v>38998</v>
      </c>
      <c r="F4" s="77">
        <v>45824.999837962961</v>
      </c>
      <c r="G4" s="78">
        <f ca="1">IFERROR(NOW()-F4,"-")</f>
        <v>126.11990925925784</v>
      </c>
      <c r="H4" s="77">
        <v>45824.993587962963</v>
      </c>
      <c r="I4" s="64" t="str">
        <f>IFERROR(VLOOKUP(D4,DB!A:F,6,0),"")</f>
        <v>Generator-SG</v>
      </c>
      <c r="J4" s="64" t="str">
        <f>IFERROR(VLOOKUP(D4,DB!A:G,7,0),"")</f>
        <v>Good</v>
      </c>
      <c r="K4" s="89" t="s">
        <v>39091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39092</v>
      </c>
      <c r="B5" s="18" t="str">
        <f>IFERROR(VLOOKUP(D5,DB!A:K,11,0),"")</f>
        <v>R2</v>
      </c>
      <c r="C5" s="18">
        <v>2</v>
      </c>
      <c r="D5" s="18" t="s">
        <v>17718</v>
      </c>
      <c r="E5" s="116" t="s">
        <v>38998</v>
      </c>
      <c r="F5" s="90">
        <v>45944.495775462965</v>
      </c>
      <c r="G5" s="118">
        <f ca="1">IFERROR(NOW()-F5,"-")</f>
        <v>6.6239717592543457</v>
      </c>
      <c r="H5" s="117">
        <v>45937.721967592595</v>
      </c>
      <c r="I5" s="18" t="str">
        <f>IFERROR(VLOOKUP(D5,DB!A:F,6,0),"")</f>
        <v>SCECO</v>
      </c>
      <c r="J5" s="18" t="str">
        <f>IFERROR(VLOOKUP(D5,DB!A:G,7,0),"")</f>
        <v>Vandalized</v>
      </c>
      <c r="K5" s="19" t="s">
        <v>39093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45951.119747222219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45951.119747222219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45951.119747222219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45951.119747222219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45951.119747222219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45951.119747222219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45951.119747222219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45951.119747222219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45951.119747222219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45951.119747222219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45951.119747222219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45951.119747222219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45951.119747222219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45951.119747222219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45951.119747222219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45951.119747222219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45951.119747222219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45951.119747222219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45951.119747222219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45951.119747222219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45951.119747222219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45951.119747222219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45951.119747222219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45951.119747222219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45951.119747222219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45951.119747222219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45951.119747222219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45951.119747222219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45951.119747222219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45951.119747222219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45951.119747222219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45951.119747222219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45951.119747222219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45951.119747222219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45951.119747222219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45951.119747222219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45951.119747222219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45951.119747222219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45951.119747222219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45951.119747222219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45951.119747222219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45951.119747222219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45951.119747222219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45951.119747222219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45951.119747222219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45951.119747222219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45951.119747222219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45951.119747222219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45951.119747222219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45951.119747222219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45951.119747222219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45951.119747222219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45951.119747222219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45951.119747222219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45951.119747222219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45951.119747222219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45951.119747222219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45951.119747222219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45951.119747222219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45951.119747222219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45951.119747222219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45951.119747222219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45951.119747222219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45951.119747222219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45951.119747222219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45951.119747222219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45951.119747222219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45951.119747222219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45951.119747222219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45951.119747222219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45951.119747222219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45951.119747222219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45951.119747222219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45951.119747222219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45951.119747222219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45951.119747222219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64"/>
      <c r="E2" s="18"/>
      <c r="F2" s="20"/>
      <c r="G2" s="21">
        <f t="shared" ref="G2:G40" ca="1" si="0">IFERROR(NOW()-F2,"-")</f>
        <v>45951.119747222219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45951.119747222219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45951.119747222219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45951.119747222219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45951.119747222219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45951.119747222219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45951.119747222219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45951.119747222219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45951.119747222219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45951.119747222219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45951.119747222219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45951.119747222219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45951.119747222219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45951.119747222219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45951.119747222219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45951.119747222219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45951.119747222219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45951.119747222219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45951.119747222219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45951.119747222219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45951.119747222219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45951.119747222219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45951.119747222219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45951.119747222219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45951.119747222219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45951.119747222219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45951.119747222219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45951.119747222219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45951.119747222219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45951.119747222219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45951.119747222219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45951.119747222219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45951.119747222219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45951.119747222219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45951.119747222219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45951.119747222219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45951.119747222219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45951.119747222219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45951.119747222219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45951.119747222219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45951.119747222219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45951.119747222219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45951.119747222219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45951.119747222219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45951.119747222219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45951.119747222219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45951.119747222219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45951.119747222219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45951.119747222219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45951.119747222219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45951.119747222219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45951.119747222219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45951.119747222219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45951.119747222219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45951.119747222219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45951.119747222219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45951.119747222219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45951.119747222219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45951.119747222219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45951.119747222219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45951.119747222219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45951.119747222219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45951.119747222219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45951.119747222219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45951.119747222219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45951.119747222219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45951.119747222219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45951.119747222219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45951.119747222219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45951.119747222219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45951.119747222219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45951.119747222219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45951.119747222219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45951.119747222219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45951.119747222219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45951.119747222219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45951.119747222219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45951.119747222219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45951.119747222219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45951.119747222219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45951.119747222219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45951.119747222219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45951.119747222219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45951.119747222219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45951.119747222219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45951.119747222219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45951.119747222219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45951.119747222219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45951.119747222219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45951.119747222219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45951.119747222219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45951.119747222219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45951.119747222219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45951.119747222219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45951.119747222219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45951.119747222219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45951.119747222219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45951.119747222219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45951.119747222219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45951.119747222219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45951.119747222219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45951.119747222219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45951.119747222219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45951.119747222219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45951.119747222219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45951.119747222219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45951.119747222219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45951.119747222219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45951.119747222219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45951.119747222219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45951.119747222219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45951.119747222219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45951.119747222219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45951.119747222219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45951.119747222219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45951.119747222219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45951.119747222219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45951.119747222219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45951.119747222219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45951.119747222219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45951.119747222219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45951.119747222219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45951.119747222219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45951.119747222219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45951.119747222219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45951.119747222219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45951.119747222219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45951.119747222219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45951.119747222219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45951.119747222219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45951.119747222219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45951.119747222219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45951.119747222219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45951.119747222219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45951.119747222219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45951.119747222219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45951.119747222219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45951.119747222219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45951.119747222219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45951.119747222219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45951.119747222219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45951.119747222219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45951.119747222219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45951.119747222219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45951.119747222219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45951.119747222219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45951.119747222219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45951.119747222219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45951.119747222219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45951.119747222219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45951.119747222219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45951.119747222219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45951.119747222219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45951.119747222219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45951.119747222219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45951.119747222219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45951.119747222219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45951.119747222219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45951.119747222219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45951.119747222219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45951.119747222219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45951.119747222219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45951.119747222219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45951.119747222219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45951.119747222219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45951.119747222219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45951.119747222219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45951.119747222219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45951.119747222219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45951.119747222219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45951.119747222219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45951.119747222219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45951.119747222219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45951.119747222219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45951.119747222219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45951.119747222219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45951.119747222219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45951.119747222219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45951.119747222219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45951.119747222219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45951.119747222219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45951.119747222219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45951.119747222219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45951.119747222219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45951.119747222219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45951.119747222219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45951.119747222219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45951.119747222219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45951.119747222219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45951.119747222219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45951.119747222219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45951.119747222219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45951.119747222219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45951.119747222219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45951.119747222219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45951.119747222219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45951.119747222219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45951.119747222219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45951.119747222219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45951.119747222219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45951.119747222219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45951.119747222219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45951.119747222219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45951.119747222219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45951.119747222219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45951.119747222219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45951.119747222219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45951.119747222219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45951.119747222219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45951.119747222219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45951.119747222219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45951.119747222219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45951.119747222219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45951.119747222219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45951.119747222219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45951.119747222219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45951.119747222219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45951.119747222219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45951.119747222219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45951.119747222219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45951.119747222219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45951.119747222219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45951.119747222219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45951.119747222219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45951.119747222219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45951.119747222219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45951.119747222219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45951.119747222219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45951.119747222219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45951.119747222219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45951.119747222219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45951.119747222219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45951.119747222219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45951.119747222219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45951.119747222219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45951.119747222219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45951.119747222219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45951.119747222219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45951.119747222219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45951.119747222219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45951.119747222219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45951.119747222219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45951.119747222219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45951.119747222219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45951.119747222219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45951.119747222219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45951.119747222219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45951.119747222219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45951.119747222219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45951.119747222219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45951.119747222219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45951.119747222219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45951.119747222219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45951.119747222219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45951.119747222219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45951.119747222219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45951.119747222219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45951.119747222219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45951.119747222219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45951.119747222219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45951.119747222219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45951.119747222219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45951.119747222219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45951.119747222219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45951.119747222219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45951.119747222219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45951.119747222219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45951.119747222219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45951.119747222219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45951.119747222219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45951.119747222219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45951.119747222219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45951.119747222219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45951.119747222219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45951.119747222219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45951.119747222219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45951.119747222219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45951.119747222219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45951.119747222219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45951.119747222219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45951.119747222219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45951.119747222219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45951.119747222219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45951.119747222219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45951.119747222219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45951.119747222219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45951.119747222219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45951.119747222219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45951.119747222219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45951.119747222219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45951.119747222219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45951.119747222219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45951.119747222219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45951.119747222219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45951.119747222219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45951.119747222219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45951.119747222219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45951.119747222219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45951.119747222219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45951.119747222219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45951.119747222219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45951.119747222219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45951.119747222219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45951.119747222219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45951.119747222219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45951.119747222219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45951.119747222219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45951.119747222219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45951.119747222219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45951.119747222219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45951.119747222219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45951.119747222219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45951.119747222219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45951.119747222219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45951.119747222219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45951.119747222219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45951.119747222219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45951.119747222219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45951.119747222219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45951.119747222219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45951.119747222219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45951.119747222219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45951.119747222219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45951.119747222219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45951.119747222219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45951.119747222219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45951.119747222219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45951.119747222219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45951.119747222219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45951.119747222219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45951.119747222219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45951.119747222219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45951.119747222219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45951.119747222219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45951.119747222219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45951.119747222219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45951.119747222219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45951.119747222219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45951.119747222219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45951.119747222219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45951.119747222219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45951.119747222219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45951.119747222219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45951.119747222219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45951.119747222219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45951.119747222219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45951.119747222219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45951.119747222219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45951.119747222219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45951.119747222219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45951.119747222219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45951.119747222219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45951.119747222219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45951.119747222219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45951.119747222219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45951.119747222219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45951.119747222219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45951.119747222219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45951.119747222219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45951.119747222219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45951.119747222219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45951.119747222219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45951.119747222219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45951.119747222219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45951.119747222219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45951.119747222219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45951.119747222219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45951.119747222219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45951.119747222219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45951.119747222219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45951.119747222219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45951.119747222219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45951.119747222219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45951.119747222219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45951.119747222219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45951.119747222219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45951.119747222219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45951.119747222219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45951.119747222219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45951.119747222219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45951.119747222219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45951.119747222219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45951.119747222219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45951.119747222219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45951.119747222219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45951.119747222219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45951.119747222219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45951.119747222219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45951.119747222219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45951.119747222219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45951.119747222219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45951.119747222219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45951.119747222219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45951.119747222219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45951.119747222219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45951.119747222219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45951.119747222219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45951.119747222219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45951.119747222219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45951.119747222219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45951.119747222219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45951.119747222219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45951.119747222219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45951.119747222219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45951.119747222219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45951.119747222219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45951.119747222219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45951.119747222219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45951.119747222219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45951.119747222219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45951.119747222219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45951.119747222219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45951.119747222219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45951.119747222219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45951.119747222219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45951.119747222219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45951.119747222219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45951.119747222219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45951.119747222219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45951.119747222219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45951.119747222219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45951.119747222219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45951.119747222219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45951.119747222219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45951.119747222219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45951.119747222219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45951.119747222219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45951.119747222219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45951.119747222219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45951.119747222219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45951.119747222219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45951.119747222219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45951.119747222219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45951.119747222219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45951.119747222219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45951.119747222219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45951.119747222219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45951.119747222219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45951.119747222219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45951.119747222219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45951.119747222219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45951.119747222219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45951.119747222219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45951.119747222219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45951.119747222219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45951.119747222219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45951.119747222219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45951.119747222219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45951.119747222219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45951.119747222219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45951.119747222219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45951.119747222219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45951.119747222219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45951.119747222219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45951.119747222219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45951.119747222219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45951.119747222219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45951.119747222219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45951.119747222219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45951.119747222219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45951.119747222219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45951.119747222219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45951.119747222219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45951.119747222219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45951.119747222219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45951.119747222219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45951.119747222219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45951.119747222219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45951.119747222219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45951.119747222219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45951.119747222219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45951.119747222219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45951.119747222219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45951.119747222219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45951.119747222219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45951.119747222219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45951.119747222219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45951.119747222219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45951.119747222219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45951.119747222219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45951.119747222219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45951.119747222219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45951.119747222219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45951.119747222219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45951.119747222219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45951.119747222219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45951.119747222219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45951.119747222219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45951.119747222219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45951.119747222219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45951.119747222219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45951.119747222219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45951.119747222219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45951.119747222219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45951.119747222219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45951.119747222219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45951.119747222219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45951.119747222219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45951.119747222219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45951.119747222219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45951.119747222219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45951.119747222219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45951.119747222219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45951.119747222219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45951.119747222219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45951.119747222219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45951.119747222219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45951.119747222219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45951.119747222219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45951.119747222219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45951.119747222219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45951.119747222219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45951.119747222219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45951.119747222219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45951.119747222219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45951.119747222219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45951.119747222219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45951.119747222219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45951.119747222219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45951.119747222219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45951.119747222219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45951.119747222219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45951.119747222219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45951.119747222219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45951.119747222219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45951.119747222219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45951.119747222219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45951.119747222219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45951.119747222219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45951.119747222219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45951.119747222219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45951.119747222219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45951.119747222219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45951.119747222219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45951.119747222219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45951.119747222219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45951.119747222219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45951.119747222219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45951.119747222219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45951.119747222219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45951.119747222219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45951.119747222219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45951.119747222219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45951.119747222219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45951.119747222219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45951.119747222219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45951.119747222219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45951.119747222219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45951.119747222219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45951.119747222219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45951.119747222219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45951.119747222219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45951.119747222219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45951.119747222219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45951.119747222219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45951.119747222219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45951.119747222219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45951.119747222219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45951.119747222219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45951.119747222219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45951.119747222219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45951.119747222219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45951.119747222219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45951.119747222219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45951.119747222219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45951.119747222219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45951.119747222219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45951.119747222219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45951.119747222219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45951.119747222219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45951.119747222219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45951.119747222219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45951.119747222219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45951.119747222219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45951.119747222219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45951.119747222219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45951.119747222219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45951.119747222219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45951.119747222219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45951.119747222219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45951.119747222219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45951.119747222219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45951.119747222219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45951.119747222219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45951.119747222219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45951.119747222219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45951.119747222219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45951.119747222219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45951.119747222219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45951.119747222219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45951.119747222219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45951.119747222219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45951.119747222219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45951.119747222219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45951.119747222219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45951.119747222219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45951.119747222219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45951.119747222219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45951.119747222219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45951.119747222219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45951.119747222219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45951.119747222219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45951.119747222219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45951.119747222219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45951.119747222219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45951.119747222219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45951.119747222219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45951.119747222219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45951.119747222219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45951.119747222219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45951.119747222219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45951.119747222219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45951.119747222219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45951.119747222219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45951.119747222219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45951.119747222219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45951.119747222219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45951.119747222219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45951.119747222219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45951.119747222219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45951.119747222219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45951.119747222219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45951.119747222219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45951.119747222219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45951.119747222219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45951.119747222219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45951.119747222219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45951.119747222219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45951.119747222219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45951.119747222219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45951.119747222219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45951.119747222219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45951.119747222219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45951.119747222219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45951.119747222219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45951.119747222219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45951.119747222219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45951.119747222219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45951.119747222219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45951.119747222219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45951.119747222219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45951.119747222219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45951.119747222219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45951.119747222219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45951.119747222219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45951.119747222219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45951.119747222219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45951.119747222219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45951.119747222219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45951.119747222219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45951.119747222219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45951.119747222219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45951.119747222219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45951.119747222219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45951.119747222219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45951.119747222219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45951.119747222219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45951.119747222219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45951.119747222219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45951.119747222219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45951.119747222219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45951.119747222219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45951.119747222219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45951.119747222219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45951.119747222219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45951.119747222219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45951.119747222219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45951.119747222219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45951.119747222219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45951.119747222219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45951.119747222219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45951.119747222219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45951.119747222219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45951.119747222219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45951.119747222219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45951.119747222219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45951.119747222219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45951.119747222219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45951.119747222219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45951.119747222219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45951.119747222219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45951.119747222219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45951.119747222219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45951.119747222219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45951.119747222219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45951.119747222219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45951.119747222219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45951.119747222219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45951.119747222219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45951.119747222219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45951.119747222219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45951.119747222219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45951.119747222219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45951.119747222219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45951.119747222219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45951.119747222219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45951.119747222219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45951.119747222219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45951.119747222219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45951.119747222219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45951.119747222219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45951.119747222219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45951.119747222219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45951.119747222219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45951.119747222219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45951.119747222219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45951.119747222219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45951.119747222219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45951.119747222219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45951.119747222219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45951.119747222219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45951.119747222219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45951.119747222219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45951.119747222219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45951.119747222219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45951.119747222219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45951.119747222219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45951.119747222219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45951.119747222219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45951.119747222219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45951.119747222219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45951.119747222219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45951.119747222219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45951.119747222219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45951.119747222219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45951.119747222219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45951.119747222219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45951.119747222219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45951.119747222219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45951.119747222219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45951.119747222219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45951.119747222219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45951.119747222219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45951.119747222219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45951.119747222219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45951.119747222219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45951.119747222219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45951.119747222219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45951.119747222219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45951.119747222219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45951.119747222219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45951.119747222219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45951.119747222219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45951.119747222219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45951.119747222219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45951.119747222219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45951.119747222219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45951.119747222219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45951.119747222219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45951.119747222219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45951.119747222219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45951.119747222219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45951.119747222219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45951.119747222219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45951.119747222219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45951.119747222219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45951.119747222219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45951.119747222219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45951.119747222219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45951.119747222219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45951.119747222219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45951.119747222219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45951.119747222219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45951.119747222219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45951.119747222219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45951.119747222219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45951.119747222219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45951.119747222219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45951.119747222219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45951.119747222219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45951.119747222219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45951.119747222219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45951.119747222219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45951.119747222219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45951.119747222219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45951.119747222219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45951.119747222219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45951.119747222219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45951.119747222219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45951.119747222219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45951.119747222219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45951.119747222219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45951.119747222219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45951.119747222219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45951.119747222219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45951.119747222219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45951.119747222219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45951.119747222219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45951.119747222219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45951.119747222219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45951.119747222219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45951.119747222219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45951.119747222219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45951.119747222219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45951.119747222219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45951.119747222219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45951.119747222219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45951.119747222219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45951.119747222219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45951.119747222219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45951.119747222219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45951.119747222219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45951.119747222219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45951.119747222219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45951.119747222219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45951.119747222219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45951.119747222219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45951.119747222219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45951.119747222219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45951.119747222219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45951.119747222219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45951.119747222219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45951.119747222219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45951.119747222219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45951.119747222219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45951.119747222219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45951.119747222219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45951.119747222219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45951.119747222219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45951.119747222219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45951.119747222219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45951.119747222219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45951.119747222219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45951.119747222219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45951.119747222219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45951.119747222219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45951.119747222219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45951.119747222219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45951.119747222219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45951.119747222219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45951.119747222219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45951.119747222219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45951.119747222219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45951.119747222219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45951.119747222219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45951.119747222219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45951.119747222219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45951.119747222219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45951.119747222219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45951.119747222219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45951.119747222219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45951.119747222219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45951.119747222219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45951.119747222219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45951.119747222219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45951.119747222219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45951.119747222219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45951.119747222219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45951.119747222219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45951.119747222219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45951.119747222219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45951.119747222219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45951.119747222219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45951.119747222219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45951.119747222219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45951.119747222219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45951.119747222219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45951.119747222219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45951.119747222219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45951.119747222219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45951.119747222219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45951.119747222219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45951.119747222219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45951.119747222219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45951.119747222219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45951.119747222219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45951.119747222219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45951.119747222219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45951.119747222219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45951.119747222219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45951.119747222219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45951.119747222219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45951.119747222219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45951.119747222219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45951.119747222219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45951.119747222219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45951.119747222219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45951.119747222219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45951.119747222219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45951.119747222219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45951.119747222219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45951.119747222219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45951.119747222219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45951.119747222219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45951.119747222219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45951.119747222219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45951.119747222219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45951.119747222219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45951.119747222219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45951.119747222219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45951.119747222219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45951.119747222219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45951.119747222219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45951.119747222219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45951.119747222219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45951.119747222219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45951.119747222219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45951.119747222219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45951.119747222219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45951.119747222219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45951.119747222219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45951.119747222219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45951.119747222219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45951.119747222219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45951.119747222219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45951.119747222219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45951.119747222219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45951.119747222219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45951.119747222219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45951.119747222219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45951.119747222219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45951.119747222219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45951.119747222219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45951.119747222219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45951.119747222219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45951.119747222219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45951.119747222219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45951.119747222219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45951.119747222219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45951.119747222219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45951.119747222219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45951.119747222219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45951.119747222219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45951.119747222219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45951.119747222219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45951.119747222219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45951.119747222219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45951.119747222219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45951.119747222219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45951.119747222219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45951.119747222219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45951.119747222219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45951.119747222219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45951.119747222219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45951.119747222219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45951.119747222219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45951.119747222219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45951.119747222219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45951.119747222219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45951.119747222219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45951.119747222219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45951.119747222219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45951.119747222219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45951.119747222219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45951.119747222219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45951.119747222219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45951.119747222219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45951.119747222219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45951.119747222219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45951.119747222219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45951.119747222219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45951.119747222219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45951.119747222219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45951.119747222219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45951.119747222219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45951.119747222219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45951.119747222219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45951.119747222219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45951.119747222219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45951.119747222219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45951.119747222219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45951.119747222219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45951.119747222219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45951.119747222219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45951.119747222219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45951.119747222219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45951.119747222219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45951.119747222219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45951.119747222219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45951.119747222219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45951.119747222219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45951.119747222219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45951.119747222219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45951.119747222219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45951.119747222219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45951.119747222219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45951.119747222219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45951.119747222219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45951.119747222219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45951.119747222219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45951.119747222219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45951.119747222219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45951.119747222219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45951.119747222219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45951.119747222219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45951.119747222219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45951.119747222219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45951.119747222219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45951.119747222219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45951.119747222219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45951.119747222219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45951.119747222219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45951.119747222219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45951.119747222219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45951.119747222219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45951.119747222219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45951.119747222219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45951.119747222219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45951.119747222219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45951.119747222219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45951.119747222219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45951.119747222219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45951.119747222219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45951.119747222219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45951.119747222219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45951.119747222219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45951.119747222219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45951.119747222219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45951.119747222219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45951.119747222219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45951.119747222219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45951.119747222219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45951.119747222219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45951.119747222219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45951.119747222219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45951.119747222219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45951.119747222219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45951.119747222219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45951.119747222219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45951.119747222219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45951.119747222219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45951.119747222219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45951.119747222219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45951.119747222219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45951.119747222219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45951.119747222219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45951.119747222219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45951.119747222219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45951.119747222219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45951.119747222219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45951.119747222219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45951.119747222219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45951.119747222219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45951.119747222219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45951.119747222219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45951.119747222219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45951.119747222219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45951.119747222219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45951.119747222219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45951.119747222219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45951.119747222219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45951.119747222219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45951.119747222219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45951.119747222219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45951.119747222219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45951.119747222219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45951.119747222219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45951.119747222219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45951.119747222219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45951.119747222219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45951.119747222219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45951.119747222219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45951.119747222219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45951.119747222219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45951.119747222219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45951.119747222219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45951.119747222219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45951.119747222219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45951.119747222219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45951.119747222219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45951.119747222219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45951.119747222219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45951.119747222219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45951.119747222219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45951.119747222219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45951.119747222219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45951.119747222219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45951.119747222219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45951.119747222219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45951.119747222219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45951.119747222219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45951.119747222219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45951.119747222219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45951.119747222219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45951.119747222219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45951.119747222219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45951.119747222219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45951.119747222219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45951.119747222219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45951.119747222219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45951.119747222219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45951.119747222219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45951.119747222219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45951.119747222219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45951.119747222219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45951.119747222219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45951.119747222219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45951.119747222219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45951.119747222219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45951.119747222219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45951.119747222219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45951.119747222219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45951.119747222219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45951.119747222219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45951.119747222219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45951.119747222219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45951.119747222219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45951.119747222219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45951.119747222219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45951.119747222219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45951.119747222219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45951.119747222219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45951.119747222219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45951.119747222219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45951.119747222219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45951.119747222219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45951.119747222219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45951.119747222219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45951.119747222219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45951.119747222219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45951.119747222219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45951.119747222219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45951.119747222219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45951.119747222219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45951.119747222219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45951.119747222219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45951.119747222219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45951.119747222219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45951.119747222219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45951.119747222219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45951.119747222219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45951.119747222219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45951.119747222219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45951.119747222219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45951.119747222219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45951.119747222219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45951.119747222219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45951.119747222219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45951.119747222219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45951.119747222219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45951.119747222219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45951.119747222219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45951.119747222219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45951.119747222219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45951.119747222219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45951.119747222219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45951.119747222219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45951.119747222219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45951.119747222219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45951.119747222219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45951.119747222219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45951.119747222219</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3"/>
  <sheetViews>
    <sheetView workbookViewId="0">
      <selection activeCell="B8" sqref="B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247.63902962962311</v>
      </c>
      <c r="H2" s="101">
        <v>45703.474768518521</v>
      </c>
      <c r="I2" s="98" t="str">
        <f>IFERROR(VLOOKUP(D2,DB!A:F,6,0),"")</f>
        <v>SCECO</v>
      </c>
      <c r="J2" s="98" t="str">
        <f>IFERROR(VLOOKUP(D2,DB!A:G,7,0),"")</f>
        <v>Dead</v>
      </c>
      <c r="K2" s="103" t="s">
        <v>39095</v>
      </c>
      <c r="L2" s="95" t="str">
        <f>IFERROR(VLOOKUP(D2,DB!A:I,9,0),"")</f>
        <v>Latis</v>
      </c>
    </row>
    <row r="3" spans="1:16" ht="15" customHeight="1">
      <c r="A3" s="121" t="s">
        <v>39096</v>
      </c>
      <c r="B3" s="121" t="str">
        <f>IFERROR(VLOOKUP(D3,DB!A:K,11,0),"")</f>
        <v>R4</v>
      </c>
      <c r="C3" s="122">
        <v>5</v>
      </c>
      <c r="D3" s="95" t="s">
        <v>23357</v>
      </c>
      <c r="E3" s="100" t="s">
        <v>39005</v>
      </c>
      <c r="F3" s="125">
        <v>45950.970833333333</v>
      </c>
      <c r="G3" s="126">
        <f ca="1">IFERROR(NOW()-F3,"")</f>
        <v>0.14891388888645452</v>
      </c>
      <c r="H3" s="125">
        <v>45950.965219907404</v>
      </c>
      <c r="I3" s="121" t="str">
        <f>IFERROR(VLOOKUP(D3,DB!A:F,6,0),"")</f>
        <v>Generator-DG</v>
      </c>
      <c r="J3" s="121" t="str">
        <f>IFERROR(VLOOKUP(D3,DB!A:G,7,0),"")</f>
        <v>Good</v>
      </c>
      <c r="K3" s="127" t="s">
        <v>39097</v>
      </c>
      <c r="L3" s="123" t="str">
        <f>IFERROR(VLOOKUP(D3,DB!A:I,9,0),"")</f>
        <v>Latis</v>
      </c>
    </row>
    <row r="4" spans="1:16" ht="15" customHeight="1">
      <c r="A4" s="121" t="s">
        <v>39098</v>
      </c>
      <c r="B4" s="121" t="str">
        <f>IFERROR(VLOOKUP(D4,DB!A:K,11,0),"")</f>
        <v>R4</v>
      </c>
      <c r="C4" s="122">
        <v>2</v>
      </c>
      <c r="D4" s="95" t="s">
        <v>38850</v>
      </c>
      <c r="E4" s="100" t="s">
        <v>38998</v>
      </c>
      <c r="F4" s="125">
        <v>45951.064108796294</v>
      </c>
      <c r="G4" s="126">
        <f ca="1">IFERROR(NOW()-F4,"")</f>
        <v>5.5638425925280899E-2</v>
      </c>
      <c r="H4" s="125">
        <v>45951.057476851849</v>
      </c>
      <c r="I4" s="121" t="str">
        <f>IFERROR(VLOOKUP(D4,DB!A:F,6,0),"")</f>
        <v>Generator-SG</v>
      </c>
      <c r="J4" s="121" t="str">
        <f>IFERROR(VLOOKUP(D4,DB!A:G,7,0),"")</f>
        <v>Vandalized</v>
      </c>
      <c r="K4" s="127" t="s">
        <v>39099</v>
      </c>
      <c r="L4" s="123" t="str">
        <f>IFERROR(VLOOKUP(D4,DB!A:I,9,0),"")</f>
        <v>Latis</v>
      </c>
    </row>
    <row r="5" spans="1:16" ht="15" customHeight="1">
      <c r="A5" s="121"/>
      <c r="B5" s="121" t="str">
        <f>IFERROR(VLOOKUP(D5,DB!A:K,11,0),"")</f>
        <v/>
      </c>
      <c r="C5" s="122"/>
      <c r="D5" s="95"/>
      <c r="E5" s="100"/>
      <c r="F5" s="125"/>
      <c r="G5" s="126">
        <f ca="1">IFERROR(NOW()-F5,"")</f>
        <v>45951.119747222219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45951.119747222219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45951.119747222219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45951.119747222219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45951.119747222219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45951.119747222219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45951.119747222219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45951.119747222219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45951.119747222219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45951.119747222219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45951.119747222219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45951.119747222219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45951.119747222219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45951.119747222219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45951.119747222219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45951.119747222219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45951.119747222219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45951.119747222219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45951.119747222219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45951.119747222219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45951.119747222219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45951.119747222219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45951.119747222219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45951.119747222219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45951.119747222219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45951.119747222219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45951.119747222219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45951.119747222219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45951.119747222219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45951.119747222219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45951.119747222219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45951.119747222219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45951.119747222219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45951.119747222219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45951.119747222219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45951.119747222219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45951.119747222219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45951.119747222219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45951.119747222219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45951.119747222219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45951.119747222219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45951.119747222219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45951.119747222219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45951.119747222219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45951.119747222219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45951.119747222219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45951.119747222219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45951.119747222219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45951.119747222219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45951.119747222219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45951.119747222219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45951.119747222219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45951.119747222219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45951.119747222219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45951.119747222219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45951.119747222219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45951.119747222219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45951.119747222219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45951.119747222219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45951.119747222219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45951.119747222219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45951.119747222219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45951.119747222219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45951.119747222219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45951.119747222219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45951.119747222219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45951.119747222219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45951.119747222219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45951.119747222219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45951.119747222219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45951.119747222219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45951.119747222219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45951.119747222219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45951.119747222219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45951.119747222219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45951.119747222219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45951.119747222219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45951.119747222219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45951.119747222219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45951.119747222219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45951.119747222219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45951.119747222219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45951.119747222219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45951.119747222219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45951.119747222219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45951.119747222219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45951.119747222219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45951.119747222219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45951.119747222219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45951.119747222219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45951.119747222219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45951.119747222219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45951.119747222219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45951.119747222219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45951.119747222219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45951.119747222219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45951.119747222219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45951.119747222219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45951.119747222219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45951.119747222219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45951.119747222219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45951.119747222219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45951.119747222219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45951.119747222219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45951.119747222219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45951.119747222219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45951.119747222219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45951.119747222219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45951.119747222219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45951.119747222219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45951.119747222219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45951.119747222219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45951.119747222219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45951.119747222219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45951.119747222219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45951.119747222219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45951.119747222219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45951.119747222219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45951.119747222219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45951.119747222219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45951.119747222219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45951.119747222219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45951.119747222219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45951.119747222219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45951.119747222219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45951.119747222219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45951.119747222219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45951.119747222219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45951.119747222219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45951.119747222219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45951.119747222219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45951.119747222219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45951.119747222219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45951.119747222219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45951.119747222219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45951.119747222219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45951.119747222219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45951.119747222219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45951.119747222219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45951.119747222219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45951.119747222219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45951.119747222219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45951.119747222219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45951.119747222219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45951.119747222219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45951.119747222219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45951.119747222219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45951.119747222219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45951.119747222219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45951.119747222219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45951.119747222219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45951.119747222219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45951.119747222219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45951.119747222219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45951.119747222219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45951.119747222219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45951.119747222219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45951.119747222219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45951.119747222219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45951.119747222219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45951.119747222219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45951.119747222219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45951.119747222219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45951.119747222219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45951.119747222219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45951.119747222219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45951.119747222219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45951.119747222219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45951.119747222219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45951.119747222219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45951.119747222219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45951.119747222219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45951.119747222219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45951.119747222219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45951.119747222219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45951.119747222219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45951.119747222219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45951.119747222219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45951.119747222219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45951.119747222219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45951.119747222219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45951.119747222219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45951.119747222219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45951.119747222219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45951.119747222219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45951.119747222219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45951.119747222219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45951.119747222219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45951.119747222219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45951.119747222219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45951.119747222219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45951.119747222219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45951.119747222219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45951.119747222219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45951.119747222219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45951.119747222219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45951.119747222219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45951.119747222219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45951.119747222219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45951.119747222219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45951.119747222219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45951.119747222219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45951.119747222219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45951.119747222219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45951.119747222219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45951.119747222219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45951.119747222219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45951.119747222219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45951.119747222219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45951.119747222219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45951.119747222219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45951.119747222219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45951.119747222219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45951.119747222219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45951.119747222219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45951.119747222219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45951.119747222219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45951.119747222219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45951.119747222219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45951.119747222219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45951.119747222219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45951.119747222219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45951.119747222219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45951.119747222219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45951.119747222219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45951.119747222219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45951.119747222219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45951.119747222219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45951.119747222219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45951.119747222219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45951.119747222219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45951.119747222219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45951.119747222219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45951.119747222219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45951.119747222219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45951.119747222219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45951.119747222219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45951.119747222219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45951.119747222219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45951.119747222219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45951.119747222219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45951.119747222219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45951.119747222219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45951.119747222219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45951.119747222219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45951.119747222219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45951.119747222219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45951.119747222219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45951.119747222219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45951.119747222219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45951.119747222219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45951.119747222219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45951.119747222219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45951.119747222219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45951.119747222219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45951.119747222219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45951.119747222219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45951.119747222219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45951.119747222219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45951.119747222219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45951.119747222219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45951.119747222219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45951.119747222219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45951.119747222219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45951.119747222219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45951.119747222219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45951.119747222219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45951.119747222219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45951.119747222219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45951.119747222219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45951.119747222219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45951.119747222219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45951.119747222219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45951.119747222219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45951.119747222219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45951.119747222219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45951.119747222219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45951.119747222219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45951.119747222219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45951.119747222219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45951.119747222219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45951.119747222219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45951.119747222219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45951.119747222219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45951.119747222219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45951.119747222219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45951.119747222219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45951.119747222219</v>
      </c>
      <c r="H292" s="125"/>
      <c r="I292" s="121" t="str">
        <f>IFERROR(VLOOKUP(D292,DB!A:F,6,0),"")</f>
        <v/>
      </c>
      <c r="J292" s="121" t="str">
        <f>IFERROR(VLOOKUP(D292,DB!A:G,7,0),"")</f>
        <v/>
      </c>
      <c r="K292" s="127"/>
      <c r="L292" s="123" t="str">
        <f>IFERROR(VLOOKUP(D292,DB!A:I,9,0),"")</f>
        <v/>
      </c>
    </row>
    <row r="293" spans="1:12" ht="15" customHeight="1">
      <c r="A293" s="128"/>
      <c r="B293" s="128" t="str">
        <f>IFERROR(VLOOKUP(D293,DB!A:K,11,0),"")</f>
        <v/>
      </c>
      <c r="C293" s="129"/>
      <c r="D293" s="130"/>
      <c r="E293" s="131"/>
      <c r="F293" s="132"/>
      <c r="G293" s="133">
        <f ca="1">IFERROR(NOW()-F293,"")</f>
        <v>45951.119747222219</v>
      </c>
      <c r="H293" s="132"/>
      <c r="I293" s="128" t="str">
        <f>IFERROR(VLOOKUP(D293,DB!A:F,6,0),"")</f>
        <v/>
      </c>
      <c r="J293" s="128" t="str">
        <f>IFERROR(VLOOKUP(D293,DB!A:G,7,0),"")</f>
        <v/>
      </c>
      <c r="K293" s="134"/>
      <c r="L293" s="130" t="str">
        <f>IFERROR(VLOOKUP(D293,DB!A:I,9,0),"")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9" sqref="D9"/>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39100</v>
      </c>
      <c r="B2" s="37" t="str">
        <f>IFERROR(VLOOKUP(D2,DB!A:K,11,0),"")</f>
        <v>R5</v>
      </c>
      <c r="C2" s="37">
        <v>3</v>
      </c>
      <c r="D2" s="120" t="s">
        <v>36034</v>
      </c>
      <c r="E2" s="37" t="s">
        <v>38998</v>
      </c>
      <c r="F2" s="38">
        <v>45891.832060185188</v>
      </c>
      <c r="G2" s="146">
        <f ca="1">IFERROR(NOW()-F2,"")</f>
        <v>59.287687037030992</v>
      </c>
      <c r="H2" s="38">
        <v>45891.790393518517</v>
      </c>
      <c r="I2" s="37" t="str">
        <f>IFERROR(VLOOKUP(D2,DB!A:F,6,0),"")</f>
        <v>Generator-SG</v>
      </c>
      <c r="J2" s="37" t="str">
        <f>IFERROR(VLOOKUP(D2,DB!A:G,7,0),"")</f>
        <v>Vandalized</v>
      </c>
      <c r="K2" s="37" t="s">
        <v>39101</v>
      </c>
      <c r="L2" s="37" t="str">
        <f>IFERROR(VLOOKUP(D2,DB!A:I,9,0),"")</f>
        <v>Latis</v>
      </c>
      <c r="M2" s="119"/>
    </row>
    <row r="3" spans="1:13" ht="30.75">
      <c r="A3" s="37" t="s">
        <v>39102</v>
      </c>
      <c r="B3" s="37" t="str">
        <f>IFERROR(VLOOKUP(D3,DB!A:K,11,0),"")</f>
        <v>R5</v>
      </c>
      <c r="C3" s="37">
        <v>1</v>
      </c>
      <c r="D3" s="37" t="s">
        <v>31329</v>
      </c>
      <c r="E3" s="37" t="s">
        <v>39005</v>
      </c>
      <c r="F3" s="38">
        <v>45926.188877314817</v>
      </c>
      <c r="G3" s="146">
        <f t="shared" ref="G3" ca="1" si="0">IFERROR(NOW()-F3,"")</f>
        <v>24.930869907402666</v>
      </c>
      <c r="H3" s="38">
        <v>45926.158159722225</v>
      </c>
      <c r="I3" s="37" t="str">
        <f>IFERROR(VLOOKUP(D3,DB!A:F,6,0),"")</f>
        <v>SCECO</v>
      </c>
      <c r="J3" s="37" t="str">
        <f>IFERROR(VLOOKUP(D3,DB!A:G,7,0),"")</f>
        <v>Good</v>
      </c>
      <c r="K3" s="37" t="s">
        <v>39103</v>
      </c>
      <c r="L3" s="37" t="str">
        <f>IFERROR(VLOOKUP(D3,DB!A:I,9,0),"")</f>
        <v>Latis</v>
      </c>
      <c r="M3" s="119"/>
    </row>
    <row r="4" spans="1:13" ht="30.75">
      <c r="A4" s="37" t="s">
        <v>39104</v>
      </c>
      <c r="B4" s="37" t="str">
        <f>IFERROR(VLOOKUP(D4,DB!A:K,11,0),"")</f>
        <v>R5</v>
      </c>
      <c r="C4" s="37">
        <v>2</v>
      </c>
      <c r="D4" s="37" t="s">
        <v>31193</v>
      </c>
      <c r="E4" s="37" t="s">
        <v>38998</v>
      </c>
      <c r="F4" s="38">
        <v>45944.771574074075</v>
      </c>
      <c r="G4" s="39">
        <f t="shared" ref="G4" ca="1" si="1">IFERROR(NOW()-F4,"")</f>
        <v>6.3481731481442694</v>
      </c>
      <c r="H4" s="38">
        <v>45944.676192129627</v>
      </c>
      <c r="I4" s="37" t="str">
        <f>IFERROR(VLOOKUP(D4,DB!A:F,6,0),"")</f>
        <v>SCECO</v>
      </c>
      <c r="J4" s="37" t="str">
        <f>IFERROR(VLOOKUP(D4,DB!A:G,7,0),"")</f>
        <v>Dead</v>
      </c>
      <c r="K4" s="37" t="s">
        <v>39105</v>
      </c>
      <c r="L4" s="37" t="str">
        <f>IFERROR(VLOOKUP(D4,DB!A:I,9,0),"")</f>
        <v>Latis</v>
      </c>
    </row>
    <row r="5" spans="1:13" ht="30.75">
      <c r="A5" s="159" t="s">
        <v>39106</v>
      </c>
      <c r="B5" s="159" t="str">
        <f>IFERROR(VLOOKUP(D5,DB!A:K,11,0),"")</f>
        <v>R5</v>
      </c>
      <c r="C5" s="159">
        <v>1</v>
      </c>
      <c r="D5" s="159" t="s">
        <v>34781</v>
      </c>
      <c r="E5" s="159" t="s">
        <v>39005</v>
      </c>
      <c r="F5" s="160">
        <v>45948.661111111112</v>
      </c>
      <c r="G5" s="161">
        <f ca="1">IFERROR(NOW()-F5,"")</f>
        <v>2.4586361111068982</v>
      </c>
      <c r="H5" s="160">
        <v>45948.661111111112</v>
      </c>
      <c r="I5" s="159" t="str">
        <f>IFERROR(VLOOKUP(D5,DB!A:F,6,0),"")</f>
        <v>SCECO</v>
      </c>
      <c r="J5" s="159" t="str">
        <f>IFERROR(VLOOKUP(D5,DB!A:G,7,0),"")</f>
        <v>Dead</v>
      </c>
      <c r="K5" s="159" t="s">
        <v>39107</v>
      </c>
      <c r="L5" s="159" t="str">
        <f>IFERROR(VLOOKUP(D5,DB!A:I,9,0),"")</f>
        <v>Latis</v>
      </c>
    </row>
    <row r="6" spans="1:13" ht="15">
      <c r="A6" s="159" t="s">
        <v>39108</v>
      </c>
      <c r="B6" s="159" t="str">
        <f>IFERROR(VLOOKUP(D6,DB!A:K,11,0),"")</f>
        <v>R5</v>
      </c>
      <c r="C6" s="159">
        <v>1</v>
      </c>
      <c r="D6" s="159" t="s">
        <v>30215</v>
      </c>
      <c r="E6" s="159" t="s">
        <v>39005</v>
      </c>
      <c r="F6" s="160">
        <v>45951.06653935185</v>
      </c>
      <c r="G6" s="161">
        <f ca="1">IFERROR(NOW()-F6,"")</f>
        <v>5.3207870369078591E-2</v>
      </c>
      <c r="H6" s="160">
        <v>45951.060613425929</v>
      </c>
      <c r="I6" s="159" t="str">
        <f>IFERROR(VLOOKUP(D6,DB!A:F,6,0),"")</f>
        <v>SCECO</v>
      </c>
      <c r="J6" s="159" t="str">
        <f>IFERROR(VLOOKUP(D6,DB!A:G,7,0),"")</f>
        <v>Good</v>
      </c>
      <c r="K6" s="159" t="s">
        <v>39109</v>
      </c>
      <c r="L6" s="159" t="str">
        <f>IFERROR(VLOOKUP(D6,DB!A:I,9,0),"")</f>
        <v>Latis</v>
      </c>
    </row>
    <row r="7" spans="1:13" ht="45.75">
      <c r="A7" s="159" t="s">
        <v>39110</v>
      </c>
      <c r="B7" s="159" t="str">
        <f>IFERROR(VLOOKUP(D7,DB!A:K,11,0),"")</f>
        <v>R5</v>
      </c>
      <c r="C7" s="159">
        <v>1</v>
      </c>
      <c r="D7" s="159" t="s">
        <v>31771</v>
      </c>
      <c r="E7" s="159" t="s">
        <v>38998</v>
      </c>
      <c r="F7" s="160">
        <v>45951.114120370374</v>
      </c>
      <c r="G7" s="161">
        <f ca="1">IFERROR(NOW()-F7,"")</f>
        <v>5.6268518455908634E-3</v>
      </c>
      <c r="H7" s="160">
        <v>45951.053449074076</v>
      </c>
      <c r="I7" s="159" t="str">
        <f>IFERROR(VLOOKUP(D7,DB!A:F,6,0),"")</f>
        <v>SCECO</v>
      </c>
      <c r="J7" s="159" t="str">
        <f>IFERROR(VLOOKUP(D7,DB!A:G,7,0),"")</f>
        <v>Weak</v>
      </c>
      <c r="K7" s="159" t="s">
        <v>39111</v>
      </c>
      <c r="L7" s="159" t="str">
        <f>IFERROR(VLOOKUP(D7,DB!A:I,9,0),"")</f>
        <v>Latis</v>
      </c>
    </row>
    <row r="8" spans="1:13" ht="15">
      <c r="A8" s="159"/>
      <c r="B8" s="159" t="str">
        <f>IFERROR(VLOOKUP(D8,DB!A:K,11,0),"")</f>
        <v>R5</v>
      </c>
      <c r="C8" s="159">
        <v>1</v>
      </c>
      <c r="D8" s="159" t="s">
        <v>29516</v>
      </c>
      <c r="E8" s="159" t="s">
        <v>38998</v>
      </c>
      <c r="F8" s="160"/>
      <c r="G8" s="161">
        <f ca="1">IFERROR(NOW()-F8,"")</f>
        <v>45951.119747222219</v>
      </c>
      <c r="H8" s="160">
        <v>45951.109456018516</v>
      </c>
      <c r="I8" s="159" t="str">
        <f>IFERROR(VLOOKUP(D8,DB!A:F,6,0),"")</f>
        <v>Generator-SG</v>
      </c>
      <c r="J8" s="159" t="str">
        <f>IFERROR(VLOOKUP(D8,DB!A:G,7,0),"")</f>
        <v>Vandalized</v>
      </c>
      <c r="K8" s="159" t="s">
        <v>39112</v>
      </c>
      <c r="L8" s="159" t="str">
        <f>IFERROR(VLOOKUP(D8,DB!A:I,9,0),"")</f>
        <v>Latis</v>
      </c>
    </row>
    <row r="9" spans="1:13" ht="15">
      <c r="A9" s="159"/>
      <c r="B9" s="159" t="str">
        <f>IFERROR(VLOOKUP(D9,DB!A:K,11,0),"")</f>
        <v/>
      </c>
      <c r="C9" s="159"/>
      <c r="D9" s="159"/>
      <c r="E9" s="159"/>
      <c r="F9" s="160"/>
      <c r="G9" s="161">
        <f ca="1">IFERROR(NOW()-F9,"")</f>
        <v>45951.119747222219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45951.119747222219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45951.119747222219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45951.119747222219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45951.119747222219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45951.119747222219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45951.119747222219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45951.119747222219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45951.119747222219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45951.119747222219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45951.119747222219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45951.119747222219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45951.119747222219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45951.119747222219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45951.119747222219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45951.119747222219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45951.119747222219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45951.119747222219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45951.119747222219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45951.119747222219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45951.119747222219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45951.119747222219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45951.119747222219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45951.119747222219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45951.119747222219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45951.119747222219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45951.119747222219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45951.119747222219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45951.119747222219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45951.119747222219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45951.119747222219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45951.119747222219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45951.119747222219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45951.119747222219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45951.119747222219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45951.119747222219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45951.119747222219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45951.119747222219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45951.119747222219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45951.119747222219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45951.119747222219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45951.119747222219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45951.119747222219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45951.119747222219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45951.119747222219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45951.119747222219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45951.119747222219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45951.119747222219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45951.119747222219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45951.119747222219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45951.119747222219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45951.119747222219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45951.119747222219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45951.119747222219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45951.119747222219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45951.119747222219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45951.119747222219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45951.119747222219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45951.119747222219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45951.119747222219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45951.119747222219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45951.119747222219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45951.119747222219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45951.119747222219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45951.119747222219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45951.119747222219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45951.119747222219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45951.119747222219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45951.119747222219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45951.119747222219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45951.119747222219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45951.119747222219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45951.119747222219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45951.119747222219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45951.119747222219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45951.119747222219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45951.119747222219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45951.119747222219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45951.119747222219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45951.119747222219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45951.119747222219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45951.119747222219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45951.119747222219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45951.119747222219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45951.119747222219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45951.119747222219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45951.119747222219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45951.119747222219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45951.119747222219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45951.119747222219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45951.119747222219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45951.119747222219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45951.119747222219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45951.119747222219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45951.119747222219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45951.119747222219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45951.119747222219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45951.119747222219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45951.119747222219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45951.119747222219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45951.119747222219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45951.119747222219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45951.119747222219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45951.119747222219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45951.119747222219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45951.119747222219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45951.119747222219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45951.119747222219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45951.119747222219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45951.119747222219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45951.119747222219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45951.119747222219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45951.119747222219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45951.119747222219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45951.119747222219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45951.119747222219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45951.119747222219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45951.119747222219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45951.119747222219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45951.119747222219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45951.119747222219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45951.119747222219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45951.119747222219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45951.119747222219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45951.119747222219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45951.119747222219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45951.119747222219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45951.119747222219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45951.119747222219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45951.119747222219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45951.119747222219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45951.119747222219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45951.119747222219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45951.119747222219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45951.119747222219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45951.119747222219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45951.119747222219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45951.119747222219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45951.119747222219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45951.119747222219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45951.119747222219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45951.119747222219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45951.119747222219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45951.119747222219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45951.119747222219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45951.119747222219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45951.119747222219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45951.119747222219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45951.119747222219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45951.119747222219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45951.119747222219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45951.119747222219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45951.119747222219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45951.119747222219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45951.119747222219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45951.119747222219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45951.119747222219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45951.119747222219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45951.119747222219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45951.119747222219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45951.119747222219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45951.119747222219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45951.119747222219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45951.119747222219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45951.119747222219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45951.119747222219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45951.119747222219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45951.119747222219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45951.119747222219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45951.119747222219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45951.119747222219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45951.119747222219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45951.119747222219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45951.119747222219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45951.119747222219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45951.119747222219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45951.119747222219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45951.119747222219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45951.119747222219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45951.119747222219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45951.119747222219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45951.119747222219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45951.119747222219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45951.119747222219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45951.119747222219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45951.119747222219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45951.119747222219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45951.119747222219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45951.119747222219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45951.119747222219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45951.119747222219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45951.119747222219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45951.119747222219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45951.119747222219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45951.119747222219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45951.119747222219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45951.119747222219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45951.119747222219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45951.119747222219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45951.119747222219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45951.119747222219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45951.119747222219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45951.119747222219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45951.119747222219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45951.119747222219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45951.119747222219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45951.119747222219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45951.119747222219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45951.119747222219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45951.119747222219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45951.119747222219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45951.119747222219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45951.119747222219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45951.119747222219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45951.119747222219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45951.119747222219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45951.119747222219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45951.119747222219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45951.119747222219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45951.119747222219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45951.119747222219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45951.119747222219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45951.119747222219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45951.119747222219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45951.119747222219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45951.119747222219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45951.119747222219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45951.119747222219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45951.119747222219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45951.119747222219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45951.119747222219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45951.119747222219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45951.119747222219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45951.119747222219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45951.119747222219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45951.119747222219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45951.119747222219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45951.119747222219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45951.119747222219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45951.119747222219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45951.119747222219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45951.119747222219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45951.119747222219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45951.119747222219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45951.119747222219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45951.119747222219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45951.119747222219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45951.119747222219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45951.119747222219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45951.119747222219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45951.119747222219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45951.119747222219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45951.119747222219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45951.119747222219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45951.119747222219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45951.119747222219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45951.119747222219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45951.119747222219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45951.119747222219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45951.119747222219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45951.119747222219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45951.119747222219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45951.119747222219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45951.119747222219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45951.119747222219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45951.119747222219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45951.119747222219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45951.119747222219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45951.119747222219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45951.119747222219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45951.119747222219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45951.119747222219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45951.119747222219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45951.119747222219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45951.119747222219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45951.119747222219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45951.119747222219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45951.119747222219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45951.119747222219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45951.119747222219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45951.119747222219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45951.119747222219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45951.119747222219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45951.119747222219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45951.119747222219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45951.119747222219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45951.119747222219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45951.119747222219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45951.119747222219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45951.119747222219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45951.119747222219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45951.119747222219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45951.119747222219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45951.119747222219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45951.119747222219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45951.119747222219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45951.119747222219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45951.119747222219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45951.119747222219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45951.119747222219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45951.119747222219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45951.119747222219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45951.119747222219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45951.119747222219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45951.119747222219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45951.119747222219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45951.119747222219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45951.119747222219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45951.119747222219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45951.119747222219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45951.119747222219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45951.119747222219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45951.119747222219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45951.119747222219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45951.119747222219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45951.119747222219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45951.119747222219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45951.119747222219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45951.119747222219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45951.119747222219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45951.119747222219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45951.119747222219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45951.119747222219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45951.119747222219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45951.119747222219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45951.119747222219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45951.119747222219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45951.119747222219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45951.119747222219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45951.119747222219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45951.119747222219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45951.119747222219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45951.119747222219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45951.119747222219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45951.119747222219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45951.119747222219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45951.119747222219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45951.119747222219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45951.119747222219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45951.119747222219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45951.119747222219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45951.119747222219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45951.119747222219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45951.119747222219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45951.119747222219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45951.119747222219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45951.119747222219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45951.119747222219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45951.119747222219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45951.119747222219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45951.119747222219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45951.119747222219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45951.119747222219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45951.119747222219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45951.119747222219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45951.119747222219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45951.119747222219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45951.119747222219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45951.119747222219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45951.119747222219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45951.119747222219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45951.119747222219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45951.119747222219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45951.119747222219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45951.119747222219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45951.119747222219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45951.119747222219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45951.119747222219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45951.119747222219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45951.119747222219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45951.119747222219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45951.119747222219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45951.119747222219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45951.119747222219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45951.119747222219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45951.119747222219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45951.119747222219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45951.119747222219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45951.119747222219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45951.119747222219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45951.119747222219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45951.119747222219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45951.119747222219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45951.119747222219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45951.119747222219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45951.119747222219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45951.119747222219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45951.119747222219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45951.119747222219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45951.119747222219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45951.119747222219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45951.119747222219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45951.119747222219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45951.119747222219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45951.119747222219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45951.119747222219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45951.119747222219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45951.119747222219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45951.119747222219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45951.119747222219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45951.119747222219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45951.119747222219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45951.119747222219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45951.119747222219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45951.119747222219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45951.119747222219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45951.119747222219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45951.119747222219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45951.119747222219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45951.119747222219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45951.119747222219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45951.119747222219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45951.119747222219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45951.119747222219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45951.119747222219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45951.119747222219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45951.119747222219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45951.119747222219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45951.119747222219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45951.119747222219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45951.119747222219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45951.119747222219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45951.119747222219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45951.119747222219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45951.119747222219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45951.119747222219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45951.119747222219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45951.119747222219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45951.119747222219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45951.119747222219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45951.119747222219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45951.119747222219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45951.119747222219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45951.119747222219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45951.119747222219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45951.119747222219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45951.119747222219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45951.119747222219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45951.119747222219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45951.119747222219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45951.119747222219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45951.119747222219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45951.119747222219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45951.119747222219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45951.119747222219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45951.119747222219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45951.119747222219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45951.119747222219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45951.119747222219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45951.119747222219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45951.119747222219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45951.119747222219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45951.119747222219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45951.119747222219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45951.119747222219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45951.119747222219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45951.119747222219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45951.119747222219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45951.119747222219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45951.119747222219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45951.119747222219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45951.119747222219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45951.119747222219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45951.119747222219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45951.119747222219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45951.119747222219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45951.119747222219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45951.119747222219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45951.119747222219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45951.119747222219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45951.119747222219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45951.119747222219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45951.119747222219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45951.119747222219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45951.119747222219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45951.119747222219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45951.119747222219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45951.119747222219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45951.119747222219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45951.119747222219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45951.119747222219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45951.119747222219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45951.119747222219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45951.119747222219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45951.119747222219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45951.119747222219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45951.119747222219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45951.119747222219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45951.119747222219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45951.119747222219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45951.119747222219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45951.119747222219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45951.119747222219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45951.119747222219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45951.119747222219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45951.119747222219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45951.119747222219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45951.119747222219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45951.119747222219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45951.119747222219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45951.119747222219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45951.119747222219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45951.119747222219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45951.119747222219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45951.119747222219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45951.119747222219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45951.119747222219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45951.119747222219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45951.119747222219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45951.119747222219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45951.119747222219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45951.119747222219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45951.119747222219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45951.119747222219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45951.119747222219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45951.119747222219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45951.119747222219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45951.119747222219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45951.119747222219</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45951.119747222219</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45951.119747222219</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45951.119747222219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45951.119747222219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45951.119747222219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45951.119747222219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45951.119747222219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45951.119747222219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45951.119747222219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45951.119747222219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45951.119747222219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45951.119747222219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45951.119747222219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45951.119747222219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45951.119747222219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45951.119747222219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45951.119747222219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45951.119747222219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45951.119747222219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45951.119747222219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45951.119747222219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45951.119747222219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45951.119747222219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45951.119747222219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45951.119747222219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45951.119747222219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45951.119747222219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45951.119747222219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45951.119747222219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45951.119747222219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45951.119747222219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45951.119747222219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45951.119747222219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45951.119747222219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45951.119747222219</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2025-10-20T23:53:03Z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