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37" documentId="13_ncr:1_{F6CB121F-512D-4AA6-A0C1-0FB36C537598}" xr6:coauthVersionLast="47" xr6:coauthVersionMax="47" xr10:uidLastSave="{6D3FC265-133F-4657-809F-2DFCA6D2E8F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<sst xmlns="http://schemas.openxmlformats.org/spreadsheetml/2006/main" count="178588" uniqueCount="39078">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</sst>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276.94855601852032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7.8843750015948899E-3</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45939.896981597223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45939.896981597223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45939.896981597223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45939.896981597223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45939.896981597223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45939.896981597223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45939.896981597223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45939.896981597223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45939.896981597223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45939.896981597223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45939.896981597223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45939.896981597223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45939.896981597223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45939.896981597223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45939.896981597223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45939.896981597223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45939.896981597223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45939.896981597223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45939.896981597223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45939.896981597223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45939.896981597223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45939.896981597223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45939.896981597223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45939.896981597223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45939.896981597223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45939.896981597223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45939.896981597223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45939.896981597223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45939.896981597223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45939.896981597223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45939.896981597223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45939.896981597223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45939.896981597223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45939.896981597223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45939.896981597223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45939.896981597223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45939.896981597223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45939.896981597223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45939.896981597223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45939.896981597223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45939.896981597223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45939.896981597223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45939.896981597223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45939.896981597223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45939.896981597223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45939.896981597223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45939.896981597223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45939.896981597223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45939.896981597223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45939.896981597223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45939.896981597223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45939.896981597223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45939.896981597223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45939.896981597223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45939.896981597223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45939.896981597223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45939.896981597223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45939.896981597223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45939.896981597223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45939.896981597223</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tabSelected="1" workbookViewId="0">
      <selection activeCell="A8" sqref="A8:X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133.16989861111506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114.89714398148499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0.18381030092859874</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20404</v>
      </c>
      <c r="E7" s="120" t="s">
        <v>38964</v>
      </c>
      <c r="F7" s="121">
        <v>45939.843472222223</v>
      </c>
      <c r="G7" s="122">
        <f ca="1">IFERROR(NOW()-F7,"-")</f>
        <v>5.3509375000430737E-2</v>
      </c>
      <c r="H7" s="121">
        <v>45939.837222222224</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45939.896981597223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45939.896981944446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45939.896981944446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45939.896981944446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45939.896981944446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45939.896981944446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45939.896981944446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45939.896981944446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45939.896981944446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45939.896981944446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45939.896981944446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45939.896981944446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45939.896981944446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45939.896981944446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45939.896981944446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45939.896981944446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45939.896981944446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45939.896981944446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45939.896981944446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45939.896981944446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45939.896981944446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45939.896981944446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45939.896981944446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45939.896981944446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45939.896981944446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45939.896981944446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45939.896981944446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45939.896981944446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45939.896981944446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45939.896981944446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45939.896981944446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45939.896981944446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45939.896981944446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45939.896981944446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45939.896981944446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45939.896981944446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45939.896981944446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45939.896981944446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45939.896981944446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45939.896981944446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45939.896981944446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45939.896981944446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45939.896981944446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45939.896981944446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45939.896981944446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45939.896981944446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45939.896981944446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45939.896981944446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45939.896981944446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45939.896981944446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45939.896981944446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45939.896981944446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45939.896981944446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45939.896981944446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45939.896981944446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45939.896981944446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45939.896981944446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45939.896981944446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45939.896981944446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45939.896981944446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45939.896981944446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45939.896981944446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45939.896981944446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45939.896981944446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45939.896981944446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45939.896981944446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45939.896981944446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45939.896981944446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45939.896981944446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45939.896981944446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45939.896981944446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45939.896981944446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45939.896981944446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45939.896981944446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45939.896981944446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45939.896981944446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45939.896981944446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45939.896981944446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45939.896981944446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45939.896981944446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45939.896981944446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45939.896981944446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45939.896981944446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45939.896981944446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45939.896981944446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45939.896981944446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45939.896981944446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45939.896981944446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45939.896981944446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45939.896981944446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45939.896981944446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45939.896981944446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45939.896981944446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45939.896981944446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45939.896981944446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45939.896981944446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45939.896981944446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45939.896981944446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45939.896981944446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45939.896981944446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45939.896981944446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45939.896981944446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45939.896981944446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45939.896981944446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45939.896981944446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45939.896981944446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45939.896981944446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45939.896981944446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45939.896981944446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45939.896981944446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45939.896981944446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45939.896981944446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45939.896981944446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45939.896981944446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45939.896981944446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45939.896981944446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45939.896981944446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45939.896981944446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45939.896981944446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45939.896981944446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45939.896981944446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45939.896981944446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45939.896981944446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45939.896981944446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45939.896981944446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45939.896981944446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45939.896981944446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45939.896981944446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45939.896981944446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45939.896981944446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45939.896981944446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45939.896981944446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45939.896981944446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45939.896981944446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45939.896981944446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45939.896981944446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45939.896981944446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45939.896981944446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45939.896981944446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45939.896981944446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45939.896981944446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45939.896981944446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45939.896981944446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45939.896981944446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45939.896981944446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45939.896981944446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45939.896981944446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45939.896981944446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45939.896981944446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45939.896981944446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45939.896981944446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45939.896981944446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45939.896981944446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45939.896981944446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45939.896981944446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45939.896981944446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45939.896981944446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45939.896981944446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45939.896981944446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45939.896981944446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45939.896981944446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45939.896981944446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45939.896981944446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45939.896981944446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45939.896981944446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45939.896981944446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45939.896981944446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45939.896981944446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45939.896981944446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45939.896981944446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45939.896981944446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45939.896981944446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45939.896981944446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45939.896981944446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45939.896981944446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45939.896981944446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45939.896981944446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45939.896981944446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45939.896981944446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45939.896981944446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45939.896981944446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45939.896981944446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45939.896981944446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45939.896981944446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45939.896981944446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45939.896981944446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45939.896981944446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45939.896981944446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45939.896981944446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45939.896981944446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45939.896981944446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45939.896981944446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45939.896981944446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45939.896981944446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45939.896981944446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45939.896981944446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45939.896981944446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45939.896981944446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45939.896981944446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45939.896981944446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45939.896981944446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45939.896981944446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45939.896981944446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45939.896981944446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45939.896981944446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45939.896981944446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45939.896981944446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45939.896981944446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45939.896981944446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45939.896981944446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45939.896981944446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45939.896981944446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45939.896981944446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45939.896981944446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45939.896981944446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45939.896981944446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45939.896981944446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45939.896981944446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45939.896981944446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45939.896981944446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45939.896981944446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45939.896981944446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45939.896981944446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45939.896981944446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45939.896981944446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45939.896981944446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45939.896981944446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45939.896981944446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45939.896981944446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45939.896981944446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45939.896981944446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45939.896981944446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45939.896981944446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45939.896981944446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45939.896981944446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45939.896981944446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45939.896981944446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45939.896981944446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45939.896981944446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45939.896981944446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45939.896981944446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45939.896981944446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45939.896981944446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45939.896981944446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45939.896981944446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45939.896981944446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45939.896981944446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45939.896981944446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45939.896981944446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45939.896981944446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45939.896981944446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45939.896981944446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45939.896981944446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45939.896981944446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45939.896981944446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45939.896981944446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45939.896981944446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45939.896981944446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45939.896981944446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45939.896981944446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45939.896981944446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45939.896981944446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45939.896981944446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45939.896981944446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45939.896981944446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45939.896981944446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45939.896981944446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45939.896981944446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45939.896981944446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45939.896981944446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45939.896981944446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45939.896981944446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45939.896981944446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45939.896981944446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45939.896981944446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45939.896981944446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45939.896981944446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45939.896981944446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45939.896981944446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45939.896981944446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45939.896981944446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45939.896981944446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45939.896981944446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45939.896981944446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45939.896981944446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45939.896981944446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45939.896981944446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45939.896981944446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45939.896981944446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45939.896981944446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45939.896981944446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45939.896981944446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45939.896981944446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45939.896981944446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45939.896981944446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45939.896981944446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45939.896981944446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45939.896981944446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45939.896981944446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45939.896981944446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45939.896981944446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45939.896981944446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45939.896981944446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45939.896981944446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45939.896981944446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45939.896981944446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45939.896981944446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45939.896981944446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45939.896981944446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45939.896981944446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45939.896981944446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45939.896981944446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45939.896981944446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45939.896981944446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45939.896981944446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45939.896981944446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45939.896981944446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45939.896981944446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45939.896981944446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45939.896981944446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45939.896981944446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45939.896981944446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45939.896981944446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45939.896981944446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45939.896981944446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45939.896981944446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45939.896981944446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45939.896981944446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45939.896981944446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45939.896981944446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45939.896981944446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45939.896981944446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45939.896981944446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45939.896981944446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45939.896981944446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45939.896981944446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45939.896981944446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45939.896981944446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45939.896981944446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45939.896981944446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45939.896981944446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45939.896981944446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45939.896981944446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45939.896981944446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45939.896981944446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45939.896981944446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45939.896981944446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45939.896981944446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45939.896981944446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45939.896981944446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45939.896981944446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45939.896981944446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45939.896981944446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45939.896981944446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45939.896981944446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45939.896981944446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45939.896981944446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45939.896981944446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45939.896981944446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45939.896981944446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45939.896981944446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45939.896981944446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45939.896981944446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45939.896981944446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45939.896981944446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45939.896981944446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45939.896981944446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45939.896981944446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45939.896981944446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45939.896981944446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45939.896981944446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45939.896981944446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45939.896981944446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45939.896981944446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45939.896981944446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45939.896981944446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45939.896981944446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45939.896981944446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45939.896981944446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45939.896981944446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45939.896981944446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45939.896981944446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45939.896981944446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45939.896981944446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45939.896981944446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45939.896981944446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45939.896981944446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45939.896981944446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45939.896981944446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45939.896981944446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45939.896981944446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45939.896981944446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45939.896981944446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45939.896981944446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45939.896981944446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45939.896981944446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45939.896981944446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45939.896981944446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45939.896981944446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45939.896981944446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45939.896981944446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45939.896981944446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45939.896981944446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45939.896981944446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45939.896981944446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45939.896981944446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45939.896981944446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45939.896981944446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45939.896981944446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45939.896981944446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45939.896981944446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45939.896981944446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45939.896981944446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45939.896981944446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45939.896981944446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45939.896981944446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45939.896981944446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45939.896981944446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45939.896981944446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45939.896981944446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45939.896981944446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45939.896981944446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45939.896981944446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45939.896981944446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45939.896981944446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45939.896981944446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45939.896981944446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45939.896981944446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45939.896981944446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45939.896981944446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45939.896981944446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45939.896981944446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45939.896981944446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45939.896981944446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45939.896981944446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45939.896981944446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45939.896981944446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45939.896981944446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45939.896981944446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45939.896981944446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45939.896981944446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45939.896981944446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45939.896981944446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45939.896981944446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45939.896981944446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45939.896981944446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45939.896981944446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45939.896981944446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45939.896981944446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45939.896981944446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45939.896981944446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45939.896981944446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45939.896981944446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45939.896981944446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45939.896981944446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45939.896981944446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45939.896981944446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45939.896981944446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45939.896981944446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45939.896981944446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45939.896981944446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45939.896981944446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45939.896981944446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45939.896981944446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45939.896981944446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45939.896981944446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45939.896981944446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45939.896981944446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45939.896981944446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45939.896981944446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45939.896981944446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45939.896981944446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45939.896981944446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45939.896981944446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45939.896981944446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45939.896981944446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45939.896981944446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45939.896981944446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45939.896981944446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45939.896981944446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45939.896981944446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45939.896981944446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45939.896981944446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45939.896981944446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45939.896981944446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45939.896981944446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45939.896981944446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45939.896981944446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45939.896981944446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45939.896981944446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45939.896981944446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45939.896981944446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45939.896981944446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45939.896981944446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45939.896981944446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45939.896981944446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45939.896981944446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45939.896981944446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45939.896981944446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45939.896981944446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45939.896981944446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45939.896981944446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45939.896981944446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45939.896981944446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45939.896981944446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45939.896981944446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45939.896981944446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45939.896981944446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45939.896981944446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45939.896981944446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45939.896981944446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45939.896981944446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45939.896981944446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45939.896981944446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45939.896981944446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45939.896981944446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45939.896981944446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45939.896981944446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45939.896981944446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45939.896981944446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45939.896981944446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45939.896981944446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45939.896981944446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45939.896981944446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45939.896981944446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45939.896981944446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45939.896981944446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45939.896981944446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45939.896981944446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45939.896981944446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45939.896981944446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45939.896981944446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45939.896981944446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45939.896981944446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45939.896981944446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45939.896981944446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45939.896981944446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45939.896981944446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45939.896981944446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45939.896981944446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45939.896981944446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45939.896981944446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45939.896981944446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45939.896981944446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45939.896981944446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45939.896981944446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45939.896981944446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45939.896981944446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45939.896981944446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45939.896981944446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45939.896981944446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45939.896981944446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45939.896981944446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45939.896981944446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45939.896981944446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45939.896981944446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45939.896981944446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45939.896981944446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45939.896981944446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45939.896981944446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45939.896981944446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45939.896981944446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45939.896981944446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45939.896981944446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45939.896981944446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45939.896981944446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45939.896981944446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45939.896981944446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45939.896981944446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45939.896981944446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45939.896981944446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45939.896981944446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45939.896981944446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45939.896981944446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45939.896981944446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45939.896981944446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45939.896981944446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45939.896981944446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45939.896981944446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45939.896981944446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45939.896981944446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45939.896981944446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45939.896981944446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45939.896981944446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45939.896981944446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45939.896981944446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45939.896981944446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45939.896981944446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45939.896981944446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45939.896981944446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45939.896981944446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45939.896981944446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45939.896981944446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45939.896981944446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45939.896981944446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45939.896981944446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45939.896981944446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45939.896981944446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45939.896981944446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45939.896981944446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45939.896981944446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45939.896981944446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45939.896981944446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45939.896981944446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45939.896981944446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45939.896981944446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45939.896981944446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45939.896981944446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45939.896981944446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45939.896981944446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45939.896981944446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45939.896981944446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45939.896981944446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45939.896981944446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45939.896981944446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45939.896981944446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45939.896981944446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45939.896981944446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45939.896981944446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45939.896981944446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45939.896981944446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45939.896981944446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45939.896981944446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45939.896981944446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45939.896981944446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45939.896981944446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45939.896981944446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45939.896981944446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45939.896981944446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45939.896981944446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45939.896981944446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45939.896981944446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45939.896981944446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45939.896981944446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45939.896981944446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45939.896981944446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45939.896981944446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45939.896981944446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45939.896981944446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45939.896981944446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45939.896981944446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45939.896981944446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45939.896981944446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45939.896981944446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45939.896981944446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45939.896981944446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45939.896981944446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45939.896981944446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45939.896981944446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45939.896981944446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45939.896981944446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45939.896981944446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45939.896981944446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45939.896981944446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45939.896981944446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45939.896981944446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45939.896981944446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45939.896981944446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45939.896981944446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45939.896981944446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45939.896981944446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45939.896981944446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45939.896981944446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45939.896981944446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45939.896981944446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45939.896981944446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45939.896981944446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45939.896981944446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45939.896981944446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45939.896981944446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45939.896981944446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45939.896981944446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45939.896981944446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45939.896981944446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45939.896981944446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45939.896981944446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45939.896981944446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45939.896981944446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45939.896981944446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45939.896981944446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45939.896981944446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45939.896981944446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45939.896981944446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45939.896981944446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45939.896981944446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45939.896981944446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45939.896981944446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45939.896981944446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45939.896981944446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45939.896981944446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45939.896981944446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45939.896981944446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45939.896981944446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45939.896981944446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45939.896981944446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45939.896981944446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45939.896981944446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45939.896981944446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45939.896981944446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45939.896981944446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45939.896981944446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45939.896981944446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45939.896981944446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45939.896981944446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45939.896981944446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45939.896981944446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45939.896981944446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45939.896981944446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45939.896981944446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45939.896981944446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45939.896981944446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45939.896981944446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45939.896981944446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45939.896981944446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45939.896981944446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45939.896981944446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45939.896981944446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45939.896981944446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45939.896981944446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45939.896981944446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45939.896981944446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45939.896981944446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45939.896981944446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45939.896981944446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45939.896981944446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45939.896981944446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45939.896981944446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45939.896981944446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45939.896981944446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45939.896981944446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45939.896981944446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45939.896981944446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45939.896981944446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45939.896981944446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45939.896981944446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45939.896981944446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45939.896981944446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45939.896981944446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45939.896981944446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45939.896981944446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45939.896981944446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45939.896981944446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45939.896981944446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45939.896981944446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45939.896981944446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45939.896981944446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45939.896981944446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45939.896981944446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45939.896981944446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45939.896981944446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45939.896981944446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45939.896981944446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45939.896981944446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45939.896981944446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45939.896981944446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45939.896981944446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45939.896981944446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45939.896981944446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45939.896981944446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45939.896981944446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45939.896981944446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45939.896981944446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45939.896981944446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45939.896981944446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45939.896981944446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45939.896981944446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45939.896981944446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45939.896981944446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45939.896981944446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45939.896981944446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45939.896981944446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45939.896981944446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45939.896981944446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45939.896981944446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45939.896981944446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45939.896981944446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45939.896981944446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45939.896981944446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45939.896981944446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45939.896981944446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45939.896981944446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45939.896981944446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45939.896981944446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45939.896981944446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45939.896981944446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45939.896981944446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45939.896981944446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45939.896981944446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45939.896981944446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45939.896981944446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45939.896981944446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45939.896981944446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45939.896981944446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45939.896981944446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45939.896981944446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45939.896981944446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45939.896981944446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45939.896981944446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45939.896981944446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45939.896981944446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45939.896981944446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45939.896981944446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45939.896981944446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45939.896981944446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45939.896981944446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45939.896981944446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45939.896981944446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45939.896981944446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45939.896981944446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45939.896981944446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45939.896981944446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45939.896981944446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45939.896981944446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45939.896981944446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45939.896981944446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45939.896981944446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45939.896981944446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45939.896981944446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45939.896981944446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45939.896981944446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45939.896981944446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45939.896981944446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45939.896981944446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45939.896981944446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45939.896981944446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45939.896981944446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45939.896981944446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45939.896981944446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45939.896981944446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45939.896981944446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45939.896981944446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45939.896981944446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45939.896981944446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45939.896981944446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45939.896981944446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45939.896981944446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45939.896981944446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45939.896981944446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45939.896981944446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45939.896981944446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45939.896981944446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45939.896981944446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45939.896981944446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45939.896981944446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45939.896981944446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45939.896981944446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45939.896981944446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45939.896981944446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45939.896981944446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45939.896981944446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45939.896981944446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45939.896981944446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45939.896981944446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45939.896981944446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45939.896981944446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45939.896981944446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45939.896981944446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45939.896981944446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45939.896981944446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45939.896981944446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45939.896981944446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45939.896981944446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45939.896981944446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45939.896981944446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45939.896981944446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45939.896981944446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45939.896981944446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45939.896981944446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45939.896981944446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45939.896981944446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45939.896981944446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45939.896981944446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45939.896981944446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45939.896981944446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45939.896981944446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45939.896981944446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45939.896981944446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45939.896981944446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45939.896981944446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45939.896981944446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45939.896981944446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45939.896981944446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45939.896981944446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45939.896981944446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45939.896981944446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45939.896981944446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45939.896981944446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45939.896981944446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45939.896981944446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45939.896981944446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45939.896981944446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45939.896981944446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45939.896981944446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45939.896981944446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45939.896981944446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45939.896981944446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45939.896981944446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45939.896981944446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45939.896981944446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45939.896981944446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45939.896981944446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45939.896981944446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45939.896981944446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45939.896981944446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45939.896981944446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45939.896981944446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45939.896981944446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45939.896981944446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45939.896981944446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45939.896981944446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45939.896981944446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45939.896981944446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45939.896981944446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45939.896981944446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45939.896981944446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45939.896981944446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45939.896981944446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45939.896981944446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45939.896981944446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45939.896981944446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45939.896981944446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45939.896981944446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45939.896981944446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45939.896981944446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45939.896981944446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45939.896981944446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45939.896981944446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45939.896981944446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45939.896981944446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45939.896981944446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45939.896981944446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45939.896981944446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45939.896981944446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45939.896981944446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45939.896981944446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45939.896981944446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45939.896981944446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45939.896981944446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45939.896981944446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45939.896981944446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45939.896981944446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45939.896981944446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45939.896981944446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45939.896981944446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45939.896981944446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45939.896981944446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45939.896981944446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45939.896981944446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45939.896981944446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45939.896981944446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45939.896981944446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45939.896981944446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45939.896981944446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45939.896981944446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45939.896981944446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45939.896981944446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45939.896981944446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45939.896981944446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45939.896981944446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45939.896981944446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45939.896981944446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45939.896981944446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45939.896981944446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45939.896981944446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45939.896981944446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45939.896981944446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45939.896981944446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45939.896981944446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45939.896981944446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45939.896981944446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45939.896981944446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45939.896981944446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45939.896981944446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45939.896981944446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45939.896981944446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45939.896981944446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45939.896981944446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45939.896981944446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45939.896981944446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45939.896981944446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45939.896981944446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45939.896981944446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45939.896981944446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45939.896981944446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45939.896981944446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45939.896981944446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45939.896981944446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45939.896981944446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45939.896981944446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45939.896981944446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45939.896981944446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45939.896981944446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45939.896981944446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45939.896981944446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45939.896981944446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45939.896981944446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45939.896981944446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45939.896981944446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45939.896981944446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45939.896981944446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45939.896981944446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45939.896981944446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45939.896981944446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45939.896981944446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45939.896981944446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45939.896981944446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45939.896981944446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45939.896981944446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45939.896981944446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45939.896981944446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45939.896981944446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45939.896981944446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45939.896981944446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45939.896981944446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45939.896981944446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45939.896981944446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45939.896981944446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45939.896981944446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45939.896981944446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45939.896981944446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45939.896981944446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45939.896981944446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45939.896981944446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45939.896981944446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45939.896981944446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45939.896981944446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45939.896981944446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45939.896981944446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45939.896981944446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45939.896981944446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45939.896981944446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45939.896981944446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45939.896981944446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45939.896981944446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45939.896981944446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45939.896981944446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45939.896981944446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45939.896981944446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45939.896981944446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45939.896981944446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45939.896981944446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45939.896981944446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45939.896981944446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45939.896981944446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45939.896981944446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45939.896981944446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45939.896981944446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45939.896981944446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45939.896981944446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45939.896981944446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45939.896981944446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45939.896981944446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45939.896981944446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45939.896981944446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45939.896981944446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45939.896981944446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45939.896981944446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45939.896981944446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45939.896981944446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45939.896981944446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45939.896981944446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45939.896981944446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45939.896981944446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45939.896981944446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45939.896981944446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45939.896981944446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45939.896981944446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45939.896981944446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45939.896981944446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45939.896981944446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45939.896981944446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45939.896981944446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45939.896981944446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45939.896981944446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45939.896981944446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45939.896981944446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45939.896981944446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45939.896981944446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45939.896981944446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45939.896981944446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45939.896981944446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45939.896981944446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45939.896981944446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45939.896981944446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45939.896981944446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45939.896981944446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45939.896981944446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45939.896981944446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45939.896981944446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45939.896981944446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45939.896981944446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45939.896981944446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45939.896981944446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45939.896981944446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45939.896981944446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45939.896981944446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45939.896981944446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45939.896981944446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45939.896981944446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45939.896981944446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45939.896981944446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45939.896981944446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45939.896981944446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45939.896981944446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45939.896981944446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45939.896981944446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45939.896981944446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45939.896981944446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45939.896981944446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45939.896981944446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45939.896981944446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45939.896981944446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45939.896981944446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45939.896981944446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45939.896981944446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45939.896981944446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45939.896981944446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45939.896981944446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45939.896981944446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45939.896981944446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45939.896981944446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45939.896981944446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45939.896981944446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45939.896981944446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45939.896981944446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45939.896981944446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45939.896981944446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45939.896981944446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45939.896981944446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45939.896981944446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45939.896981944446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45939.896981944446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45939.896981944446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45939.896981944446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45939.896981944446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45939.896981944446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45939.896981944446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45939.896981944446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45939.896981944446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45939.896981944446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45939.896981944446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45939.896981944446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45939.896981944446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45939.896981944446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45939.896981944446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45939.896981944446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45939.896981944446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45939.896981944446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45939.896981944446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45939.896981944446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45939.896981944446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45939.896981944446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45939.896981944446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45939.896981944446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45939.896981944446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45939.896981944446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45939.896981944446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45939.896981944446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45939.896981944446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45939.896981944446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45939.896981944446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45939.896981944446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45939.896981944446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45939.896981944446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45939.896981944446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45939.896981944446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45939.896981944446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45939.896981944446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45939.896981944446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45939.896981944446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45939.896981944446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45939.896981944446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45939.896981944446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45939.896981944446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45939.896981944446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45939.896981944446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45939.896981944446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45939.896981944446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45939.896981944446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45939.896981944446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45939.896981944446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45939.896981944446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45939.896981944446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45939.896981944446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45939.896981944446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45939.896981944446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45939.896981944446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45939.896981944446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45939.896981944446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45939.896981944446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45939.896981944446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45939.896981944446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45939.896981944446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45939.896981944446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45939.896981944446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45939.896981944446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45939.896981944446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45939.896981944446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45939.896981944446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45939.896981944446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45939.896981944446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45939.896981944446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45939.896981944446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45939.896981944446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45939.896981944446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45939.896981944446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45939.896981944446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45939.896981944446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45939.896981944446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45939.896981944446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45939.896981944446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45939.896981944446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45939.896981944446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45939.896981944446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45939.896981944446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45939.896981944446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45939.896981944446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45939.896981944446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45939.896981944446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45939.896981944446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45939.896981944446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45939.896981944446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45939.896981944446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45939.896981944446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45939.896981944446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45939.896981944446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45939.896981944446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45939.896981944446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45939.896981944446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45939.896981944446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45939.896981944446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45939.896981944446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45939.896981944446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45939.896981944446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45939.896981944446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45939.896981944446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45939.896981944446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45939.896981944446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45939.896981944446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45939.896981944446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45939.896981944446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45939.896981944446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45939.896981944446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45939.896981944446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45939.896981944446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45939.896981944446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45939.896981944446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45939.896981944446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45939.896981944446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45939.896981944446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45939.896981944446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45939.896981944446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45939.896981944446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45939.896981944446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45939.896981944446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45939.896981944446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45939.896981944446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45939.896981944446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45939.896981944446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45939.896981944446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45939.896981944446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45939.896981944446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45939.896981944446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45939.896981944446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45939.896981944446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45939.896981944446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45939.896981944446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45939.896981944446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45939.896981944446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45939.896981944446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45939.896981944446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45939.896981944446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45939.896981944446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45939.896981944446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45939.896981944446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45939.896981944446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45939.896981944446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45939.896981944446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45939.896981944446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45939.896981944446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45939.896981944446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45939.896981944446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45939.896981944446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45939.896981944446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45939.896981944446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45939.896981944446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45939.896981944446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45939.896981944446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45939.896981944446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45939.896981944446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45939.896981944446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45939.896981944446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45939.896981944446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45939.896981944446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45939.896981944446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45939.896981944446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45939.896981944446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45939.896981944446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45939.896981944446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45939.896981944446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45939.896981944446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45939.896981944446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45939.896981944446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45939.896981944446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45939.896981944446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45939.896981944446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45939.896981944446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45939.896981944446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45939.896981944446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45939.896981944446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45939.896981944446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45939.896981944446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45939.896981944446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45939.896981944446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45939.896981944446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45939.896981944446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45939.896981944446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45939.896981944446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45939.896981944446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45939.896981944446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45939.896981944446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45939.896981944446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45939.896981944446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45939.896981944446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45939.896981944446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45939.896981944446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45939.896981944446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45939.896981944446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45939.896981944446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45939.896981944446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45939.896981944446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45939.896981944446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45939.896981944446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45939.896981944446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45939.896981944446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45939.896981944446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45939.896981944446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45939.896981944446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45939.896981944446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45939.896981944446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45939.896981944446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45939.896981944446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45939.896981944446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45939.896981944446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45939.896981944446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45939.896981944446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45939.896981944446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45939.896981944446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45939.896981944446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45939.896981944446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45939.896981944446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45939.896981944446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45939.896981944446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45939.896981944446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45939.896981944446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45939.896981944446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45939.896981944446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45939.896981944446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45939.896981944446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45939.896981944446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45939.896981944446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45939.896981944446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45939.896981944446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45939.896981944446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45939.896981944446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45939.896981944446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45939.896981944446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45939.896981944446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45939.896981944446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45939.896981944446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45939.896981944446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45939.896981944446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45939.896981944446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45939.896981944446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45939.896981944446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236.41626400462701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0.33973622685152804</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30"/>
      <c r="F4" s="131"/>
      <c r="G4" s="132">
        <f ca="1">IFERROR(NOW()-F4,"")</f>
        <v>45939.896981597223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45939.896981597223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45939.896981597223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45939.896981597223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45939.896981597223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45939.896981597223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45939.896981597223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45939.896981597223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45939.896981597223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45939.896981597223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45939.896981597223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45939.896981597223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45939.896981597223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45939.896981597223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45939.896981597223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45939.896981597223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45939.896981597223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45939.896981597223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45939.896981597223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45939.896981597223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45939.896981597223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45939.896981597223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45939.896981597223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45939.896981597223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45939.896981597223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45939.896981597223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45939.896981597223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45939.896981597223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45939.896981597223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45939.896981597223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45939.896981597223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45939.896981597223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45939.896981597223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45939.896981597223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45939.896981597223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45939.896981597223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45939.896981597223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45939.896981597223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45939.896981597223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45939.896981597223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45939.896981597223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45939.896981597223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45939.896981597223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45939.896981597223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45939.896981597223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45939.896981597223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45939.896981597223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45939.896981597223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45939.896981597223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45939.896981597223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45939.896981597223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45939.896981597223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45939.896981597223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45939.896981597223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45939.896981597223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45939.896981597223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45939.896981597223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45939.896981597223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45939.896981597223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45939.896981597223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45939.896981597223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45939.896981597223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45939.896981597223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45939.896981597223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45939.896981597223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45939.896981597223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45939.896981597223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45939.896981597223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45939.896981597223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45939.896981597223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45939.896981597223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45939.896981597223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45939.896981597223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45939.896981597223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45939.896981597223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45939.896981597223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45939.896981597223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45939.896981597223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45939.896981597223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45939.896981597223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45939.896981597223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45939.896981597223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45939.896981597223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45939.896981597223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45939.896981597223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45939.896981597223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45939.896981597223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45939.896981597223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45939.896981597223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45939.896981597223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45939.896981597223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45939.896981597223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45939.896981597223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45939.896981597223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45939.896981597223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45939.896981597223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45939.896981597223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45939.896981597223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45939.896981597223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45939.896981597223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45939.896981597223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45939.896981597223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45939.896981597223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45939.896981597223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45939.896981597223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45939.896981597223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45939.896981597223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45939.896981597223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45939.896981597223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45939.896981597223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45939.896981597223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45939.896981597223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45939.896981597223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45939.896981597223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45939.896981597223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45939.896981597223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45939.896981597223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45939.896981597223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45939.896981597223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45939.896981597223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45939.896981597223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45939.896981597223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45939.896981597223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45939.896981597223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45939.896981597223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45939.896981597223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45939.896981597223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45939.896981597223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45939.896981597223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45939.896981597223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45939.896981597223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45939.896981597223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45939.896981597223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45939.896981597223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45939.896981597223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45939.896981597223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45939.896981597223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45939.896981597223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45939.896981597223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45939.896981597223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45939.896981597223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45939.896981597223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45939.896981597223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45939.896981597223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45939.896981597223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45939.896981597223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45939.896981597223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45939.896981597223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45939.896981597223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45939.896981597223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45939.896981597223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45939.896981597223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45939.896981597223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45939.896981597223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45939.896981597223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45939.896981597223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45939.896981597223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45939.896981597223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45939.896981597223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45939.896981597223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45939.896981597223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45939.896981597223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45939.896981597223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45939.896981597223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45939.896981597223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45939.896981597223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45939.896981597223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45939.896981597223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45939.896981597223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45939.896981597223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45939.896981597223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45939.896981597223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45939.896981597223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45939.896981597223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45939.896981597223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45939.896981597223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45939.896981597223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45939.896981597223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45939.896981597223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45939.896981597223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45939.896981597223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45939.896981597223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45939.896981597223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45939.896981597223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45939.896981597223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45939.896981597223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45939.896981597223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45939.896981597223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45939.896981597223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45939.896981597223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45939.896981597223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45939.896981597223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45939.896981597223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45939.896981597223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45939.896981597223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45939.896981597223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45939.896981597223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45939.896981597223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45939.896981597223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45939.896981597223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45939.896981597223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45939.896981597223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45939.896981597223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45939.896981597223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45939.896981597223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45939.896981597223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45939.896981597223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45939.896981597223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45939.896981597223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45939.896981597223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45939.896981597223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45939.896981597223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45939.896981597223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45939.896981597223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45939.896981597223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45939.896981597223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45939.896981597223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45939.896981597223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45939.896981597223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45939.896981597223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45939.896981597223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45939.896981597223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45939.896981597223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45939.896981597223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45939.896981597223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45939.896981597223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45939.896981597223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45939.896981597223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45939.896981597223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45939.896981597223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45939.896981597223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45939.896981597223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45939.896981597223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45939.896981597223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45939.896981597223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45939.896981597223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45939.896981597223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45939.896981597223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45939.896981597223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45939.896981597223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45939.896981597223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45939.896981597223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45939.896981597223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45939.896981597223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45939.896981597223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45939.896981597223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45939.896981597223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45939.896981597223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45939.896981597223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45939.896981597223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45939.896981597223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45939.896981597223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45939.896981597223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45939.896981597223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45939.896981597223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45939.896981597223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45939.896981597223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45939.896981597223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45939.896981597223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45939.896981597223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45939.896981597223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45939.896981597223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45939.896981597223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45939.896981597223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45939.896981597223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45939.896981597223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45939.896981597223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45939.896981597223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45939.896981597223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45939.896981597223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45939.896981597223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45939.896981597223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45939.896981597223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45939.896981597223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45939.896981597223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45939.896981597223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45939.896981597223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45939.896981597223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45939.896981597223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45939.896981597223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45939.896981597223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45939.896981597223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45939.896981597223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45939.896981597223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45939.896981597223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45939.896981597223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45939.896981597223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45939.896981597223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45939.896981597223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45939.896981597223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45939.896981597223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45939.896981597223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45939.896981597223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45939.896981597223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45939.896981597223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45939.896981597223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45939.896981597223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45939.896981597223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45939.896981597223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45939.896981597223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45939.896981597223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45939.896981597223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45939.896981597223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45939.896981597223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45939.896981597223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45939.896981597223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45939.896981597223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45939.896981597223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45939.896981597223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45939.896981597223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45939.896981597223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45939.896981597223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45939.896981597223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45939.896981597223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45939.896981597223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45939.896981597223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45939.896981597223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45939.896981597223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45939.896981597223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45939.896981597223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45939.896981597223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45939.896981597223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45939.896981597223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45939.896981597223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45939.896981597223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45939.896981597223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45939.896981597223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45939.896981597223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45939.896981597223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45939.896981597223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45939.896981597223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45939.896981597223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45939.896981597223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45939.896981597223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45939.896981597223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45939.896981597223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45939.896981597223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45939.896981597223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45939.896981597223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45939.896981597223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45939.896981597223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45939.896981597223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45939.896981597223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45939.896981597223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45939.896981597223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45939.896981597223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45939.896981597223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45939.896981597223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45939.896981597223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45939.896981597223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45939.896981597223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45939.896981597223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45939.896981597223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45939.896981597223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45939.896981597223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45939.896981597223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45939.896981597223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45939.896981597223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45939.896981597223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45939.896981597223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45939.896981597223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45939.896981597223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45939.896981597223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45939.896981597223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45939.896981597223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45939.896981597223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45939.896981597223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45939.896981597223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45939.896981597223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45939.896981597223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45939.896981597223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45939.896981597223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45939.896981597223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45939.896981597223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45939.896981597223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45939.896981597223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45939.896981597223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45939.896981597223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45939.896981597223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45939.896981597223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45939.896981597223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45939.896981597223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45939.896981597223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45939.896981597223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45939.896981597223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45939.896981597223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45939.896981597223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45939.896981597223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45939.896981597223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45939.896981597223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45939.896981597223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45939.896981597223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45939.896981597223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45939.896981597223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45939.896981597223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45939.896981597223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45939.896981597223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45939.896981597223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45939.896981597223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45939.896981597223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45939.896981597223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45939.896981597223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45939.896981597223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45939.896981597223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45939.896981597223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45939.896981597223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45939.896981597223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45939.896981597223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45939.896981597223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45939.896981597223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45939.896981597223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45939.896981597223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45939.896981597223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45939.896981597223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45939.896981597223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45939.896981597223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45939.896981597223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45939.896981597223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45939.896981597223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45939.896981597223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45939.896981597223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45939.896981597223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45939.896981597223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45939.896981597223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45939.896981597223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45939.896981597223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45939.896981597223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45939.896981597223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45939.896981597223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45939.896981597223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45939.896981597223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45939.896981597223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45939.896981597223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45939.896981597223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45939.896981597223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45939.896981597223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45939.896981597223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45939.896981597223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45939.896981597223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45939.896981597223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45939.896981597223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45939.896981597223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45939.896981597223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48.064921412034892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13.708104282406566</v>
      </c>
      <c r="H3" s="38">
        <v>45926.158159722225</v>
      </c>
      <c r="I3" s="37" t="str">
        <f>IFERROR(VLOOKUP(D3,DB!A:F,6,0),"")</f>
        <v>SCECO</v>
      </c>
      <c r="J3" s="37" t="str">
        <f>IFERROR(VLOOKUP(D3,DB!A:G,7,0),"")</f>
        <v>Good</v>
      </c>
      <c r="K3" s="37" t="s">
        <v>39065</v>
      </c>
      <c r="L3" s="37" t="str">
        <f>IFERROR(VLOOKUP(D3,DB!A:I,9,0),"")</f>
        <v>Latis</v>
      </c>
      <c r="M3" s="125"/>
    </row>
    <row r="4" spans="1:13" ht="15">
      <c r="A4" s="126" t="s">
        <v>39066</v>
      </c>
      <c r="B4" s="37" t="str">
        <f>IFERROR(VLOOKUP(D4,DB!A:K,11,0),"")</f>
        <v>R5</v>
      </c>
      <c r="C4" s="37">
        <v>1</v>
      </c>
      <c r="D4" s="37" t="s">
        <v>35903</v>
      </c>
      <c r="E4" s="37" t="s">
        <v>38964</v>
      </c>
      <c r="F4" s="38">
        <v>45939.885000000002</v>
      </c>
      <c r="G4" s="39">
        <f t="shared" ref="G4:G19" ca="1" si="1">IFERROR(NOW()-F4,"")</f>
        <v>1.198159722116543E-2</v>
      </c>
      <c r="H4" s="38">
        <v>45939.879293981481</v>
      </c>
      <c r="I4" s="37" t="str">
        <f>IFERROR(VLOOKUP(D4,DB!A:F,6,0),"")</f>
        <v>Generator-SG</v>
      </c>
      <c r="J4" s="37" t="str">
        <f>IFERROR(VLOOKUP(D4,DB!A:G,7,0),"")</f>
        <v>Dead</v>
      </c>
      <c r="K4" s="37" t="s">
        <v>39067</v>
      </c>
      <c r="L4" s="37" t="str">
        <f>IFERROR(VLOOKUP(D4,DB!A:I,9,0),"")</f>
        <v>Latis</v>
      </c>
    </row>
    <row r="5" spans="1:13" ht="15">
      <c r="A5" s="37"/>
      <c r="B5" s="37" t="str">
        <f>IFERROR(VLOOKUP(D5,DB!A:K,11,0),"")</f>
        <v/>
      </c>
      <c r="C5" s="37"/>
      <c r="D5" s="37"/>
      <c r="E5" s="37"/>
      <c r="F5" s="38"/>
      <c r="G5" s="39">
        <f t="shared" ca="1" si="1"/>
        <v>45939.896981597223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45939.896981597223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45939.896981597223</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45939.896981597223</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45939.896981597223</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45939.896981597223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45939.896981597223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45939.896981597223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45939.896981597223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45939.896981597223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45939.896981597223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45939.896981597223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45939.896981597223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45939.896981597223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45939.896981597223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45939.896981597223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45939.896981597223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45939.896981597223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45939.896981597223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45939.896981597223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45939.896981597223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45939.896981597223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45939.896981597223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45939.896981597223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45939.896981597223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45939.896981597223</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45939.896981597223</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45939.896981597223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45939.896981597223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45939.896981597223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45939.896981597223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45939.896981597223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45939.896981597223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45939.896981597223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45939.896981597223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45939.896981597223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45939.896981597223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45939.896981597223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45939.896981597223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45939.896981597223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45939.896981597223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45939.896981597223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45939.896981597223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45939.896981597223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45939.896981597223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45939.896981597223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45939.896981597223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45939.896981597223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45939.896981597223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45939.896981597223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45939.896981597223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45939.896981597223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45939.896981597223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45939.896981597223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45939.896981597223</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45939.896981597223</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45939.896981597223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45939.896981597223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45939.896981597223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45939.896981597223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45939.896981597223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45939.896981597223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45939.896981597223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45939.896981597223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45939.896981597223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45939.896981597223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45939.896981597223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45939.896981597223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45939.896981597223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45939.896981597223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45939.896981597223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45939.896981597223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45939.896981597223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45939.896981597223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45939.896981597223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45939.896981597223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45939.896981597223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45939.896981597223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45939.896981597223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45939.896981597223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45939.896981597223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45939.896981597223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45939.896981597223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45939.896981597223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45939.896981597223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45939.896981597223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45939.896981597223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45939.896981597223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45939.896981597223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45939.896981597223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45939.896981597223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45939.896981597223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45939.896981597223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45939.896981597223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45939.896981597223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45939.896981597223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45939.896981597223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45939.896981597223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45939.896981597223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45939.896981597223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45939.896981597223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45939.896981597223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45939.896981597223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45939.896981597223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45939.896981597223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45939.896981597223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45939.896981597223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45939.896981597223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45939.896981597223</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45939.896981597223</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13.124134375000722</v>
      </c>
      <c r="H2" s="152">
        <v>45927.449074074102</v>
      </c>
      <c r="I2" s="149" t="str">
        <f>IFERROR(VLOOKUP(D2,DB!A:F,6,0),"")</f>
        <v>SCECO</v>
      </c>
      <c r="J2" s="149" t="str">
        <f>IFERROR(VLOOKUP(D2,DB!A:G,7,0),"")</f>
        <v>Weak</v>
      </c>
      <c r="K2" s="164"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0.36791944444848923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6.0160093750018859</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45939.857638888891</v>
      </c>
      <c r="G5" s="151">
        <f ca="1">IFERROR(NOW()-F5,"-")</f>
        <v>3.934270833269693E-2</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39076</v>
      </c>
      <c r="B6" s="156" t="str">
        <f>IFERROR(VLOOKUP(D6,DB!A:K,11,0),"")</f>
        <v>R6</v>
      </c>
      <c r="C6" s="156">
        <v>1</v>
      </c>
      <c r="D6" s="156" t="s">
        <v>33325</v>
      </c>
      <c r="E6" s="156" t="s">
        <v>38964</v>
      </c>
      <c r="F6" s="161">
        <v>45939.789467592593</v>
      </c>
      <c r="G6" s="151">
        <f ca="1">IFERROR(NOW()-F6,"-")</f>
        <v>0.10751400463050231</v>
      </c>
      <c r="H6" s="161">
        <v>45939.783831018518</v>
      </c>
      <c r="I6" s="156" t="str">
        <f>IFERROR(VLOOKUP(D6,DB!A:F,6,0),"")</f>
        <v>Generator-SG</v>
      </c>
      <c r="J6" s="156" t="str">
        <f>IFERROR(VLOOKUP(D6,DB!A:G,7,0),"")</f>
        <v>Vandalized</v>
      </c>
      <c r="K6" s="156" t="s">
        <v>39077</v>
      </c>
      <c r="L6" s="156" t="str">
        <f>IFERROR(VLOOKUP(D6,DB!A:I,9,0),"")</f>
        <v>Latis</v>
      </c>
    </row>
    <row r="7" spans="1:16383" ht="31.5" customHeight="1">
      <c r="A7" s="156"/>
      <c r="B7" s="156" t="str">
        <f>IFERROR(VLOOKUP(D7,DB!A:K,11,0),"")</f>
        <v/>
      </c>
      <c r="C7" s="156"/>
      <c r="D7" s="156"/>
      <c r="E7" s="156"/>
      <c r="F7" s="156"/>
      <c r="G7" s="151">
        <f ca="1">IFERROR(NOW()-F7,"-")</f>
        <v>45939.896981597223</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45939.896981597223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45939.896981597223</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45939.896981597223</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45939.896981597223</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45939.896981597223</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45939.896981597223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45939.896981597223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45939.896981597223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45939.896981597223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45939.896981597223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45939.896981944446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45939.896981944446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45939.896981944446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45939.896981944446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45939.896981944446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45939.896981944446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45939.896981944446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45939.896981944446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45939.896981944446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45939.896981944446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45939.896981944446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45939.896981944446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45939.896981944446</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45939.896981944446</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45939.896981944446</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45939.896981944446</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45939.896981944446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45939.896981944446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45939.896981944446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45939.896981944446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45939.896981944446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45939.896981944446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45939.896981944446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45939.896981944446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45939.896981944446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45939.896981944446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45939.896981944446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45939.896981944446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45939.896981944446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45939.896981944446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45939.896981944446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45939.896981944446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45939.896981944446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45939.896981944446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45939.896981944446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45939.896981944446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45939.896981944446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45939.896981944446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45939.896981944446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45939.896981944446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45939.896981944446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45939.896981944446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45939.896981944446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45939.896981944446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45939.896981944446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45939.896981944446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45939.896981944446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45939.896981944446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45939.896981944446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45939.896981944446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45939.896981944446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45939.896981944446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45939.896981944446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45939.896981944446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45939.896981944446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45939.896981944446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45939.896981944446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45939.896981944446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45939.896981944446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45939.896981944446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45939.896981944446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45939.896981944446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45939.896981944446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45939.896981944446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45939.896981944446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45939.896981944446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45939.896981944446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45939.896981944446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45939.896981944446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45939.896981944446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45939.896981944446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45939.896981944446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45939.896981944446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45939.896981944446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45939.896981944446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45939.896981944446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45939.896981944446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45939.896981944446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45939.896981944446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45939.896981944446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45939.896981944446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45939.896981944446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45939.896981944446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45939.896981944446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45939.896981944446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45939.896981944446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45939.896981944446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45939.896981944446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45939.896981944446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45939.896981944446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45939.896981944446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45939.896981944446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45939.896981944446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45939.896981944446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45939.896981944446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45939.896981944446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45939.896981944446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45939.896981944446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45939.896981944446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45939.896981944446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45939.896981944446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45939.896981944446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45939.896981944446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45939.896981944446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45939.896981944446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45939.896981944446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45939.896981944446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45939.896981944446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45939.896981944446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45939.896981944446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45939.896981944446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45939.896981944446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45939.896981944446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45939.896981944446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45939.896981944446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45939.896981944446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45939.896981944446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45939.896981944446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45939.896981944446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45939.896981944446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45939.896981944446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45939.896981944446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45939.896981944446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45939.896981944446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45939.896981944446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45939.896981944446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45939.896981944446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45939.896981944446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45939.896981944446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45939.896981944446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45939.896981944446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45939.896981944446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45939.896981944446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45939.896981944446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45939.896981944446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45939.896981944446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45939.896981944446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45939.896981944446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45939.896981944446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45939.896981944446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45939.896981944446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45939.896981944446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45939.896981944446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45939.896981944446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45939.896981944446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45939.896981944446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45939.896981944446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45939.896981944446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45939.896981944446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45939.896981944446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45939.896981944446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45939.896981944446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45939.896981944446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45939.896981944446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45939.896981944446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45939.896981944446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45939.896981944446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45939.896981944446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45939.896981944446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45939.896981944446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45939.896981944446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45939.896981944446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45939.896981944446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45939.896981944446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45939.896981944446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45939.896981944446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45939.896981944446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45939.896981944446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45939.896981944446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45939.896981944446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45939.896981944446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45939.896981944446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45939.896981944446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45939.896981944446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45939.896981944446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45939.896981944446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45939.896981944446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45939.896981944446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45939.896981944446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45939.896981944446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45939.896981944446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45939.896981944446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45939.896981944446</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2025-10-09T18:33:02Z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